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23"/>
  <workbookPr showInkAnnotation="0" autoCompressPictures="0"/>
  <bookViews>
    <workbookView xWindow="3540" yWindow="500" windowWidth="24760" windowHeight="14420" tabRatio="500"/>
  </bookViews>
  <sheets>
    <sheet name="Shift Assign Table" sheetId="1" r:id="rId1"/>
    <sheet name="Charges for each Institutes" sheetId="2" r:id="rId2"/>
    <sheet name="(Typical Pattern of person)" sheetId="3" r:id="rId3"/>
  </sheets>
  <calcPr calcId="140000" concurrentCalc="0"/>
  <customWorkbookViews>
    <customWorkbookView name="神田 展行 - 個人用ビュー" guid="{7EF389CE-2E25-1243-B730-A31C03F14094}" mergeInterval="0" personalView="1" xWindow="45" yWindow="86" windowWidth="1925" windowHeight="1224" tabRatio="500" activeSheetId="1" showComments="commIndAndComment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10" i="1" l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" i="1"/>
  <c r="W5" i="1"/>
  <c r="W6" i="1"/>
  <c r="B41" i="2"/>
  <c r="E5" i="2"/>
  <c r="B6" i="2"/>
  <c r="C5" i="2"/>
  <c r="C4" i="2"/>
  <c r="C3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D6" i="2"/>
  <c r="E6" i="2"/>
  <c r="E4" i="2"/>
  <c r="E3" i="2"/>
  <c r="D41" i="2"/>
  <c r="E41" i="2"/>
  <c r="E12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W9" i="1"/>
  <c r="W49" i="1"/>
  <c r="I42" i="1"/>
  <c r="C42" i="1"/>
  <c r="L41" i="1"/>
  <c r="K41" i="1"/>
  <c r="J41" i="1"/>
  <c r="I41" i="1"/>
  <c r="F41" i="1"/>
  <c r="E41" i="1"/>
  <c r="D41" i="1"/>
  <c r="C41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W7" i="1"/>
</calcChain>
</file>

<file path=xl/sharedStrings.xml><?xml version="1.0" encoding="utf-8"?>
<sst xmlns="http://schemas.openxmlformats.org/spreadsheetml/2006/main" count="744" uniqueCount="317">
  <si>
    <t>安全・干渉計エキスパートシフト</t>
    <phoneticPr fontId="3"/>
  </si>
  <si>
    <t>ICRR</t>
    <phoneticPr fontId="3"/>
  </si>
  <si>
    <t>KEK</t>
    <phoneticPr fontId="3"/>
  </si>
  <si>
    <t>阪市大理</t>
    <phoneticPr fontId="3"/>
  </si>
  <si>
    <t>新潟大工</t>
    <phoneticPr fontId="3"/>
  </si>
  <si>
    <t>NAOJ</t>
    <phoneticPr fontId="3"/>
  </si>
  <si>
    <t>東大理物</t>
  </si>
  <si>
    <t>RESCEU</t>
    <phoneticPr fontId="3"/>
  </si>
  <si>
    <t>新潟大理</t>
    <phoneticPr fontId="3"/>
  </si>
  <si>
    <t>NAOJ</t>
    <phoneticPr fontId="3"/>
  </si>
  <si>
    <t>富山大工</t>
  </si>
  <si>
    <t>東工大</t>
    <rPh sb="0" eb="3">
      <t>トウコ</t>
    </rPh>
    <phoneticPr fontId="3"/>
  </si>
  <si>
    <t>法政大理工</t>
  </si>
  <si>
    <t>安全・エキスパート計</t>
    <rPh sb="0" eb="2">
      <t>アンゼン</t>
    </rPh>
    <rPh sb="9" eb="10">
      <t>ゴウケ</t>
    </rPh>
    <phoneticPr fontId="3"/>
  </si>
  <si>
    <t>富山大理</t>
  </si>
  <si>
    <t>京大理</t>
  </si>
  <si>
    <t>統数研</t>
  </si>
  <si>
    <t>後半</t>
  </si>
  <si>
    <t>KEK</t>
  </si>
  <si>
    <t>NAOJ</t>
  </si>
  <si>
    <t>ICRR</t>
  </si>
  <si>
    <t>広島大理</t>
  </si>
  <si>
    <t>福岡大</t>
  </si>
  <si>
    <t>防衛大</t>
  </si>
  <si>
    <t>NAOJ</t>
    <phoneticPr fontId="3"/>
  </si>
  <si>
    <t>個人の担当数集計</t>
    <rPh sb="0" eb="2">
      <t>コジン</t>
    </rPh>
    <rPh sb="3" eb="8">
      <t>タント</t>
    </rPh>
    <phoneticPr fontId="3"/>
  </si>
  <si>
    <t>観測シフト</t>
    <rPh sb="0" eb="5">
      <t>カンs</t>
    </rPh>
    <phoneticPr fontId="3"/>
  </si>
  <si>
    <t>合計</t>
    <rPh sb="0" eb="2">
      <t>ゴウケ</t>
    </rPh>
    <phoneticPr fontId="3"/>
  </si>
  <si>
    <t>夜</t>
    <rPh sb="0" eb="1">
      <t>ヨr</t>
    </rPh>
    <phoneticPr fontId="3"/>
  </si>
  <si>
    <t>昼</t>
    <rPh sb="0" eb="1">
      <t>ヒr</t>
    </rPh>
    <phoneticPr fontId="3"/>
  </si>
  <si>
    <t>準夜</t>
    <rPh sb="0" eb="2">
      <t>ジュンヤキン</t>
    </rPh>
    <phoneticPr fontId="3"/>
  </si>
  <si>
    <t>実施数</t>
    <rPh sb="0" eb="3">
      <t>ジッsh</t>
    </rPh>
    <phoneticPr fontId="3"/>
  </si>
  <si>
    <t>予定数</t>
    <rPh sb="0" eb="3">
      <t>ヨテ</t>
    </rPh>
    <phoneticPr fontId="3"/>
  </si>
  <si>
    <t>国内機関</t>
    <rPh sb="0" eb="2">
      <t>コクナ</t>
    </rPh>
    <rPh sb="2" eb="4">
      <t>キカン</t>
    </rPh>
    <phoneticPr fontId="3"/>
  </si>
  <si>
    <t>（全体）</t>
    <rPh sb="1" eb="4">
      <t>ゼン</t>
    </rPh>
    <phoneticPr fontId="3"/>
  </si>
  <si>
    <t>（全体必要数）</t>
    <rPh sb="1" eb="7">
      <t>ゼン</t>
    </rPh>
    <phoneticPr fontId="3"/>
  </si>
  <si>
    <t>東大宇宙線研</t>
    <rPh sb="0" eb="6">
      <t>トウダイウチュウセンケン</t>
    </rPh>
    <phoneticPr fontId="3"/>
  </si>
  <si>
    <t>国立天文台</t>
    <rPh sb="0" eb="5">
      <t>コクリt</t>
    </rPh>
    <phoneticPr fontId="3"/>
  </si>
  <si>
    <t>高エネ研</t>
    <rPh sb="0" eb="1">
      <t>コウ</t>
    </rPh>
    <rPh sb="3" eb="4">
      <t>ケン</t>
    </rPh>
    <phoneticPr fontId="3"/>
  </si>
  <si>
    <t>C</t>
    <phoneticPr fontId="3"/>
  </si>
  <si>
    <t>×</t>
    <phoneticPr fontId="3"/>
  </si>
  <si>
    <t>A</t>
    <phoneticPr fontId="3"/>
  </si>
  <si>
    <t>x</t>
    <phoneticPr fontId="3"/>
  </si>
  <si>
    <t>B</t>
    <phoneticPr fontId="3"/>
  </si>
  <si>
    <t>x</t>
    <phoneticPr fontId="3"/>
  </si>
  <si>
    <t>C</t>
    <phoneticPr fontId="3"/>
  </si>
  <si>
    <t>A</t>
    <phoneticPr fontId="3"/>
  </si>
  <si>
    <t>B</t>
    <phoneticPr fontId="3"/>
  </si>
  <si>
    <t>A</t>
    <phoneticPr fontId="3"/>
  </si>
  <si>
    <t>B</t>
    <phoneticPr fontId="3"/>
  </si>
  <si>
    <t>A</t>
    <phoneticPr fontId="3"/>
  </si>
  <si>
    <t>C</t>
    <phoneticPr fontId="3"/>
  </si>
  <si>
    <t>A</t>
    <phoneticPr fontId="3"/>
  </si>
  <si>
    <t>深夜シフト</t>
    <rPh sb="0" eb="5">
      <t>シン</t>
    </rPh>
    <phoneticPr fontId="2"/>
  </si>
  <si>
    <t>昼シフト</t>
    <rPh sb="0" eb="4">
      <t>ヒr</t>
    </rPh>
    <phoneticPr fontId="2"/>
  </si>
  <si>
    <t>準夜シフト</t>
    <rPh sb="0" eb="2">
      <t>ジュンヤキン</t>
    </rPh>
    <phoneticPr fontId="2"/>
  </si>
  <si>
    <t>担当時間帯</t>
    <rPh sb="0" eb="5">
      <t>タント</t>
    </rPh>
    <phoneticPr fontId="2"/>
  </si>
  <si>
    <t>1:00 - 9:00</t>
    <phoneticPr fontId="2"/>
  </si>
  <si>
    <t>（コントロールルームに居る時間帯）</t>
    <phoneticPr fontId="2"/>
  </si>
  <si>
    <t>9:00 - 17:10</t>
    <phoneticPr fontId="2"/>
  </si>
  <si>
    <t>17:10 - 1:00</t>
    <phoneticPr fontId="2"/>
  </si>
  <si>
    <t>安全・干渉計エキスパートシフト
Safety and interferometer expert shit</t>
    <phoneticPr fontId="3"/>
  </si>
  <si>
    <t>観測シフト
Observational shift</t>
    <phoneticPr fontId="2"/>
  </si>
  <si>
    <t>深夜シフト
Midnight shift
(1:00-9:00)</t>
    <rPh sb="0" eb="1">
      <t>シン</t>
    </rPh>
    <phoneticPr fontId="3"/>
  </si>
  <si>
    <t>深夜シフト
Midnight shift
(1:00-9:00)</t>
    <phoneticPr fontId="3"/>
  </si>
  <si>
    <t>日付
date</t>
    <phoneticPr fontId="2"/>
  </si>
  <si>
    <t>前半</t>
    <phoneticPr fontId="2"/>
  </si>
  <si>
    <t>担当機関
Institute</t>
    <phoneticPr fontId="2"/>
  </si>
  <si>
    <t>担当者
person</t>
    <phoneticPr fontId="2"/>
  </si>
  <si>
    <t>担当者
person</t>
    <phoneticPr fontId="2"/>
  </si>
  <si>
    <t>担当者
person</t>
    <phoneticPr fontId="2"/>
  </si>
  <si>
    <t>担当者
person</t>
    <phoneticPr fontId="2"/>
  </si>
  <si>
    <t>担当機関
Institute</t>
    <phoneticPr fontId="2"/>
  </si>
  <si>
    <t>担当機関
Institute</t>
    <phoneticPr fontId="3"/>
  </si>
  <si>
    <t>機関ごとの負担数
Charges on each institutes</t>
    <rPh sb="0" eb="8">
      <t>キカン</t>
    </rPh>
    <phoneticPr fontId="3"/>
  </si>
  <si>
    <t>機関名
institutes</t>
    <rPh sb="0" eb="3">
      <t>キカン</t>
    </rPh>
    <phoneticPr fontId="3"/>
  </si>
  <si>
    <t>シフト回数
Num. of shifts</t>
    <rPh sb="0" eb="3">
      <t>カンソk</t>
    </rPh>
    <rPh sb="3" eb="5">
      <t>カ</t>
    </rPh>
    <phoneticPr fontId="3"/>
  </si>
  <si>
    <t>観測シフト sum</t>
    <rPh sb="0" eb="5">
      <t>カンソクシf</t>
    </rPh>
    <phoneticPr fontId="3"/>
  </si>
  <si>
    <t>Midnigh</t>
    <phoneticPr fontId="2"/>
  </si>
  <si>
    <t>Day</t>
    <phoneticPr fontId="2"/>
  </si>
  <si>
    <t>Twilight</t>
    <phoneticPr fontId="2"/>
  </si>
  <si>
    <t>安全・干渉計エキスパートシフト
Expert shift</t>
    <phoneticPr fontId="2"/>
  </si>
  <si>
    <t>機関名 Intitutes</t>
    <rPh sb="0" eb="3">
      <t>キカン</t>
    </rPh>
    <phoneticPr fontId="3"/>
  </si>
  <si>
    <t>2015年12月現在の機関ごとのコラボレーター数
Num. of Collabrators</t>
    <rPh sb="4" eb="5">
      <t>ネン</t>
    </rPh>
    <rPh sb="7" eb="11">
      <t>ガt</t>
    </rPh>
    <rPh sb="11" eb="16">
      <t>キカンg</t>
    </rPh>
    <rPh sb="23" eb="24">
      <t>ス</t>
    </rPh>
    <phoneticPr fontId="3"/>
  </si>
  <si>
    <t>人数按分
Propotional num.</t>
    <phoneticPr fontId="2"/>
  </si>
  <si>
    <t>実際のシフト負担数
Actual charge</t>
    <phoneticPr fontId="3"/>
  </si>
  <si>
    <t>一人当たりの実際の負担数
Charge for a person</t>
    <phoneticPr fontId="2"/>
  </si>
  <si>
    <t>観測シフト Observational shift</t>
    <rPh sb="0" eb="5">
      <t>カンソk</t>
    </rPh>
    <phoneticPr fontId="3"/>
  </si>
  <si>
    <t>（全体）total</t>
    <rPh sb="1" eb="4">
      <t>ゼン</t>
    </rPh>
    <phoneticPr fontId="3"/>
  </si>
  <si>
    <t>（全体必要数）total requirement</t>
    <rPh sb="1" eb="7">
      <t>ゼン</t>
    </rPh>
    <phoneticPr fontId="3"/>
  </si>
  <si>
    <t>基本的構造
basic structure of shift pattern</t>
    <rPh sb="0" eb="3">
      <t>キホン</t>
    </rPh>
    <rPh sb="3" eb="5">
      <t>コウゾ</t>
    </rPh>
    <phoneticPr fontId="3"/>
  </si>
  <si>
    <t>深夜
Midnight</t>
    <rPh sb="0" eb="2">
      <t>シン</t>
    </rPh>
    <phoneticPr fontId="3"/>
  </si>
  <si>
    <t>昼
Day</t>
    <rPh sb="0" eb="1">
      <t>ヒr</t>
    </rPh>
    <phoneticPr fontId="3"/>
  </si>
  <si>
    <t>準夜
Twilight</t>
    <rPh sb="0" eb="2">
      <t>ジュンヤキン</t>
    </rPh>
    <phoneticPr fontId="3"/>
  </si>
  <si>
    <t>１日目 1st Day</t>
    <rPh sb="1" eb="3">
      <t>ニch</t>
    </rPh>
    <phoneticPr fontId="3"/>
  </si>
  <si>
    <t>２日目 2nd</t>
    <rPh sb="1" eb="3">
      <t>ニch</t>
    </rPh>
    <phoneticPr fontId="3"/>
  </si>
  <si>
    <t>３日目 3rd</t>
    <rPh sb="1" eb="3">
      <t>ニch</t>
    </rPh>
    <phoneticPr fontId="3"/>
  </si>
  <si>
    <t>４日目 4th</t>
    <rPh sb="1" eb="2">
      <t>ニch</t>
    </rPh>
    <rPh sb="2" eb="3">
      <t>メ</t>
    </rPh>
    <phoneticPr fontId="3"/>
  </si>
  <si>
    <t>一人が続けるパターン幾つか
TYpical patten for single peson repetition</t>
    <rPh sb="0" eb="3">
      <t>ヒt</t>
    </rPh>
    <rPh sb="3" eb="6">
      <t>ツヅk</t>
    </rPh>
    <rPh sb="10" eb="13">
      <t>イクツk</t>
    </rPh>
    <phoneticPr fontId="3"/>
  </si>
  <si>
    <t>昼シフトは連日が可能　Day shift is easy to repeat every day.</t>
    <rPh sb="0" eb="5">
      <t>ヒr</t>
    </rPh>
    <rPh sb="5" eb="10">
      <t>レンジt</t>
    </rPh>
    <phoneticPr fontId="3"/>
  </si>
  <si>
    <t>阪市大理</t>
  </si>
  <si>
    <t>長岡技大</t>
  </si>
  <si>
    <t xml:space="preserve">＊背景の白い欄に、各機関の実際の担当者名を記入してください。
* Write personal names who charge the shift in white cells.
＊＊シフト割り当てが１コマの機関は、濃いグレイで示した枠の中で可能などこかを担当してください。希望が重複した場合は調整します。(右欄の機関名を入力すると、自動で集計します。）
** For the institutes that has one shift charge, please take one of dark-gary slots.(Enter organization names listed in the right table, then it will be automatically counted in the table.)
</t>
    <rPh sb="156" eb="159">
      <t>ミg</t>
    </rPh>
    <rPh sb="159" eb="163">
      <t>キカン</t>
    </rPh>
    <rPh sb="163" eb="169">
      <t>ニュウリョk</t>
    </rPh>
    <rPh sb="169" eb="179">
      <t>ジド</t>
    </rPh>
    <phoneticPr fontId="2"/>
  </si>
  <si>
    <t>東工大</t>
  </si>
  <si>
    <t>新潟大工</t>
  </si>
  <si>
    <t>新潟大理</t>
  </si>
  <si>
    <t>東大地震研</t>
  </si>
  <si>
    <t>核融合研</t>
  </si>
  <si>
    <t>京大基礎研究</t>
  </si>
  <si>
    <t>京大防災研</t>
  </si>
  <si>
    <t>九大基幹</t>
  </si>
  <si>
    <t>弘前大理工</t>
  </si>
  <si>
    <t>高エネ研素核</t>
    <rPh sb="4" eb="5">
      <t>ソリュウシ</t>
    </rPh>
    <rPh sb="5" eb="6">
      <t>カクブツリ</t>
    </rPh>
    <phoneticPr fontId="2"/>
  </si>
  <si>
    <t>阪大理</t>
  </si>
  <si>
    <t>産総研</t>
  </si>
  <si>
    <t>情報通信研</t>
  </si>
  <si>
    <t>早稲田教育</t>
  </si>
  <si>
    <t>東邦大</t>
  </si>
  <si>
    <t>富山大理工</t>
    <rPh sb="3" eb="5">
      <t>リコウ</t>
    </rPh>
    <phoneticPr fontId="2"/>
  </si>
  <si>
    <t>分子研</t>
  </si>
  <si>
    <t>RESCEU</t>
    <phoneticPr fontId="2"/>
  </si>
  <si>
    <t>RESCEU</t>
  </si>
  <si>
    <t>初期配分
chargeed</t>
    <rPh sb="0" eb="2">
      <t>ショキ</t>
    </rPh>
    <rPh sb="2" eb="4">
      <t>ハイブン</t>
    </rPh>
    <phoneticPr fontId="2"/>
  </si>
  <si>
    <t>chargeed</t>
    <phoneticPr fontId="2"/>
  </si>
  <si>
    <t>昼シフト
Day shift
(9:00-17:00)</t>
    <phoneticPr fontId="3"/>
  </si>
  <si>
    <t>準夜シフト
Twilight shift
(17:00-1:00)</t>
    <phoneticPr fontId="3"/>
  </si>
  <si>
    <t>昼シフト
Day shift
(9:00-17:00)</t>
    <phoneticPr fontId="3"/>
  </si>
  <si>
    <t>(  1:00 -  9:15 )</t>
    <phoneticPr fontId="2"/>
  </si>
  <si>
    <t>(  9:00 - 17:15 )</t>
    <phoneticPr fontId="2"/>
  </si>
  <si>
    <t>( 17:00 -  1:15 )</t>
    <phoneticPr fontId="2"/>
  </si>
  <si>
    <t>シフト終了後１５分間は、つぎのシフトのメンバーと引き継ぎを行います。</t>
    <rPh sb="3" eb="6">
      <t>シュウリョウゴ</t>
    </rPh>
    <rPh sb="8" eb="10">
      <t>h</t>
    </rPh>
    <rPh sb="24" eb="25">
      <t>ヒ</t>
    </rPh>
    <rPh sb="26" eb="27">
      <t>ツ</t>
    </rPh>
    <rPh sb="29" eb="30">
      <t>オコナ</t>
    </rPh>
    <phoneticPr fontId="2"/>
  </si>
  <si>
    <t>Each shift has overlap 15min.</t>
    <phoneticPr fontId="2"/>
  </si>
  <si>
    <t>田中</t>
    <rPh sb="0" eb="2">
      <t>タナカ</t>
    </rPh>
    <phoneticPr fontId="2"/>
  </si>
  <si>
    <t>山本</t>
    <rPh sb="0" eb="2">
      <t>ヤマモト</t>
    </rPh>
    <phoneticPr fontId="2"/>
  </si>
  <si>
    <t>神田</t>
    <rPh sb="0" eb="2">
      <t>カンダ</t>
    </rPh>
    <phoneticPr fontId="2"/>
  </si>
  <si>
    <t>鍛治</t>
    <rPh sb="0" eb="2">
      <t>カジ</t>
    </rPh>
    <phoneticPr fontId="2"/>
  </si>
  <si>
    <t>北岡</t>
    <rPh sb="0" eb="2">
      <t>キタオカ</t>
    </rPh>
    <phoneticPr fontId="2"/>
  </si>
  <si>
    <t>田越</t>
    <rPh sb="0" eb="2">
      <t>タゴシ</t>
    </rPh>
    <phoneticPr fontId="2"/>
  </si>
  <si>
    <t>成川</t>
    <rPh sb="0" eb="2">
      <t>ナリカワ</t>
    </rPh>
    <phoneticPr fontId="2"/>
  </si>
  <si>
    <t>防衛大</t>
    <rPh sb="0" eb="3">
      <t>ボウエイダイ</t>
    </rPh>
    <phoneticPr fontId="2"/>
  </si>
  <si>
    <t>上原</t>
    <rPh sb="0" eb="2">
      <t>ウエハラ</t>
    </rPh>
    <phoneticPr fontId="2"/>
  </si>
  <si>
    <t>金山</t>
    <rPh sb="0" eb="2">
      <t>カネヤ</t>
    </rPh>
    <phoneticPr fontId="2"/>
  </si>
  <si>
    <t>上野</t>
    <rPh sb="0" eb="2">
      <t>ウエノ</t>
    </rPh>
    <phoneticPr fontId="2"/>
  </si>
  <si>
    <t>植木</t>
  </si>
  <si>
    <t>酒井</t>
  </si>
  <si>
    <t>法政大理工</t>
    <phoneticPr fontId="2"/>
  </si>
  <si>
    <t>齊藤</t>
    <phoneticPr fontId="2"/>
  </si>
  <si>
    <t>譲原</t>
    <rPh sb="0" eb="2">
      <t>ユズリハラ</t>
    </rPh>
    <phoneticPr fontId="2"/>
  </si>
  <si>
    <t>横澤</t>
    <rPh sb="0" eb="2">
      <t>ヨコザワ</t>
    </rPh>
    <phoneticPr fontId="2"/>
  </si>
  <si>
    <t>中尾</t>
    <rPh sb="0" eb="2">
      <t>ナカオ</t>
    </rPh>
    <phoneticPr fontId="2"/>
  </si>
  <si>
    <t>端山</t>
    <rPh sb="0" eb="2">
      <t>ハヤマ</t>
    </rPh>
    <phoneticPr fontId="2"/>
  </si>
  <si>
    <t>宮本</t>
    <rPh sb="0" eb="2">
      <t>ミヤモト</t>
    </rPh>
    <phoneticPr fontId="2"/>
  </si>
  <si>
    <t>伊藤</t>
    <rPh sb="0" eb="2">
      <t>イトウ</t>
    </rPh>
    <phoneticPr fontId="2"/>
  </si>
  <si>
    <t>枝</t>
    <rPh sb="0" eb="1">
      <t>エダ</t>
    </rPh>
    <phoneticPr fontId="2"/>
  </si>
  <si>
    <t>横山</t>
    <rPh sb="0" eb="2">
      <t>ヨコヤマ</t>
    </rPh>
    <phoneticPr fontId="2"/>
  </si>
  <si>
    <t>森崎</t>
    <rPh sb="0" eb="2">
      <t>モリサキ</t>
    </rPh>
    <phoneticPr fontId="2"/>
  </si>
  <si>
    <t>早稲田教育</t>
    <phoneticPr fontId="2"/>
  </si>
  <si>
    <t>高森</t>
    <rPh sb="0" eb="2">
      <t>タカモリ</t>
    </rPh>
    <phoneticPr fontId="2"/>
  </si>
  <si>
    <t>高森</t>
    <phoneticPr fontId="2"/>
  </si>
  <si>
    <t>新谷</t>
    <rPh sb="0" eb="2">
      <t>アラヤ</t>
    </rPh>
    <phoneticPr fontId="2"/>
  </si>
  <si>
    <t>新谷</t>
    <phoneticPr fontId="2"/>
  </si>
  <si>
    <t>佐合</t>
    <rPh sb="0" eb="2">
      <t>サゴウ</t>
    </rPh>
    <phoneticPr fontId="2"/>
  </si>
  <si>
    <t>佐藤</t>
    <rPh sb="0" eb="2">
      <t>サトウ</t>
    </rPh>
    <phoneticPr fontId="2"/>
  </si>
  <si>
    <t>九大基幹</t>
    <rPh sb="0" eb="2">
      <t>キュウダイ</t>
    </rPh>
    <rPh sb="2" eb="4">
      <t>kikaンン</t>
    </rPh>
    <phoneticPr fontId="2"/>
  </si>
  <si>
    <t>宇津木</t>
  </si>
  <si>
    <t>村越</t>
  </si>
  <si>
    <t>川村</t>
    <rPh sb="0" eb="2">
      <t>カワムラ</t>
    </rPh>
    <phoneticPr fontId="2"/>
  </si>
  <si>
    <t>苔山</t>
    <rPh sb="0" eb="2">
      <t>コケヤマ</t>
    </rPh>
    <phoneticPr fontId="2"/>
  </si>
  <si>
    <t>長野</t>
    <rPh sb="0" eb="2">
      <t>ナガノ</t>
    </rPh>
    <phoneticPr fontId="2"/>
  </si>
  <si>
    <t>宮川</t>
    <rPh sb="0" eb="2">
      <t>ミヤカワ</t>
    </rPh>
    <phoneticPr fontId="2"/>
  </si>
  <si>
    <t>大橋</t>
    <rPh sb="0" eb="2">
      <t>オオハシ</t>
    </rPh>
    <phoneticPr fontId="2"/>
  </si>
  <si>
    <t>斎藤</t>
    <rPh sb="0" eb="2">
      <t>サイトウ</t>
    </rPh>
    <phoneticPr fontId="2"/>
  </si>
  <si>
    <t>内山</t>
    <rPh sb="0" eb="2">
      <t>ウチヤマ</t>
    </rPh>
    <phoneticPr fontId="2"/>
  </si>
  <si>
    <t>廣瀬</t>
    <rPh sb="0" eb="2">
      <t>ヒロセ</t>
    </rPh>
    <phoneticPr fontId="2"/>
  </si>
  <si>
    <t>佐々木</t>
    <phoneticPr fontId="2"/>
  </si>
  <si>
    <t>佐々木</t>
    <phoneticPr fontId="2"/>
  </si>
  <si>
    <t>高橋</t>
    <phoneticPr fontId="2"/>
  </si>
  <si>
    <t>高橋</t>
    <phoneticPr fontId="2"/>
  </si>
  <si>
    <t>粟井</t>
    <rPh sb="0" eb="2">
      <t>アワイ</t>
    </rPh>
    <phoneticPr fontId="2"/>
  </si>
  <si>
    <t>上泉</t>
    <rPh sb="0" eb="2">
      <t>カミイズミ</t>
    </rPh>
    <phoneticPr fontId="2"/>
  </si>
  <si>
    <t>榎本</t>
    <rPh sb="0" eb="2">
      <t>エノモト</t>
    </rPh>
    <phoneticPr fontId="2"/>
  </si>
  <si>
    <t>山元</t>
    <rPh sb="0" eb="2">
      <t>ヤマモト</t>
    </rPh>
    <phoneticPr fontId="2"/>
  </si>
  <si>
    <t>三代木</t>
    <rPh sb="0" eb="3">
      <t>ミヨキ</t>
    </rPh>
    <phoneticPr fontId="2"/>
  </si>
  <si>
    <t>中野</t>
    <rPh sb="0" eb="2">
      <t>ナカノ</t>
    </rPh>
    <phoneticPr fontId="2"/>
  </si>
  <si>
    <t>長谷川</t>
    <rPh sb="0" eb="3">
      <t>ハセガワ</t>
    </rPh>
    <phoneticPr fontId="2"/>
  </si>
  <si>
    <t>三代</t>
    <rPh sb="0" eb="2">
      <t>ミヨ</t>
    </rPh>
    <phoneticPr fontId="2"/>
  </si>
  <si>
    <t>広島大理</t>
    <phoneticPr fontId="2"/>
  </si>
  <si>
    <t>金井</t>
  </si>
  <si>
    <t>広島大理</t>
    <phoneticPr fontId="2"/>
  </si>
  <si>
    <t>小嶌</t>
    <phoneticPr fontId="2"/>
  </si>
  <si>
    <t>藤澤</t>
  </si>
  <si>
    <t>富山大理</t>
    <phoneticPr fontId="2"/>
  </si>
  <si>
    <t>加川</t>
    <rPh sb="0" eb="2">
      <t>カガワ</t>
    </rPh>
    <phoneticPr fontId="2"/>
  </si>
  <si>
    <t>沖野</t>
    <rPh sb="0" eb="1">
      <t>オキ</t>
    </rPh>
    <rPh sb="1" eb="2">
      <t>ノ</t>
    </rPh>
    <phoneticPr fontId="2"/>
  </si>
  <si>
    <t>角畠</t>
    <rPh sb="0" eb="1">
      <t>カク</t>
    </rPh>
    <rPh sb="1" eb="2">
      <t>ハタ</t>
    </rPh>
    <phoneticPr fontId="2"/>
  </si>
  <si>
    <t>三宅</t>
    <rPh sb="0" eb="2">
      <t>ミヤケ</t>
    </rPh>
    <phoneticPr fontId="2"/>
  </si>
  <si>
    <t>賈</t>
    <phoneticPr fontId="2"/>
  </si>
  <si>
    <t>土井</t>
    <rPh sb="0" eb="2">
      <t>ドイ</t>
    </rPh>
    <phoneticPr fontId="2"/>
  </si>
  <si>
    <t>古畑</t>
    <rPh sb="0" eb="2">
      <t>フルハタ</t>
    </rPh>
    <phoneticPr fontId="2"/>
  </si>
  <si>
    <t>松井</t>
    <rPh sb="0" eb="2">
      <t>マツイ</t>
    </rPh>
    <phoneticPr fontId="2"/>
  </si>
  <si>
    <t>端野</t>
    <rPh sb="0" eb="1">
      <t>ハシ</t>
    </rPh>
    <rPh sb="1" eb="2">
      <t>ノ</t>
    </rPh>
    <phoneticPr fontId="2"/>
  </si>
  <si>
    <t>蒲原</t>
    <rPh sb="0" eb="2">
      <t>カンバラ</t>
    </rPh>
    <phoneticPr fontId="2"/>
  </si>
  <si>
    <t>杉本</t>
    <rPh sb="0" eb="2">
      <t>スギモト</t>
    </rPh>
    <phoneticPr fontId="2"/>
  </si>
  <si>
    <t>森脇</t>
    <rPh sb="0" eb="2">
      <t>モリワキ</t>
    </rPh>
    <phoneticPr fontId="2"/>
  </si>
  <si>
    <t>道村</t>
    <rPh sb="0" eb="2">
      <t>ミチムラ</t>
    </rPh>
    <phoneticPr fontId="2"/>
  </si>
  <si>
    <t>牛場</t>
    <rPh sb="0" eb="2">
      <t>ウシバ</t>
    </rPh>
    <phoneticPr fontId="2"/>
  </si>
  <si>
    <t>坪野</t>
    <rPh sb="0" eb="2">
      <t>ツボノ</t>
    </rPh>
    <phoneticPr fontId="2"/>
  </si>
  <si>
    <t>杉本</t>
    <phoneticPr fontId="2"/>
  </si>
  <si>
    <t>安東</t>
    <rPh sb="0" eb="2">
      <t>アンドウ</t>
    </rPh>
    <phoneticPr fontId="2"/>
  </si>
  <si>
    <t>有富</t>
    <rPh sb="0" eb="2">
      <t>アリトミ</t>
    </rPh>
    <phoneticPr fontId="2"/>
  </si>
  <si>
    <t>桑原</t>
    <rPh sb="0" eb="2">
      <t>クワハラ</t>
    </rPh>
    <phoneticPr fontId="2"/>
  </si>
  <si>
    <t>小森</t>
    <rPh sb="0" eb="2">
      <t>コモリ</t>
    </rPh>
    <phoneticPr fontId="2"/>
  </si>
  <si>
    <t>下田</t>
    <rPh sb="0" eb="2">
      <t>シモダ</t>
    </rPh>
    <phoneticPr fontId="2"/>
  </si>
  <si>
    <t>未定</t>
    <rPh sb="0" eb="2">
      <t>ミテイ</t>
    </rPh>
    <phoneticPr fontId="2"/>
  </si>
  <si>
    <t>新M1</t>
    <rPh sb="0" eb="1">
      <t>シン</t>
    </rPh>
    <phoneticPr fontId="2"/>
  </si>
  <si>
    <t>Aso</t>
    <phoneticPr fontId="2"/>
  </si>
  <si>
    <t>Aso</t>
    <phoneticPr fontId="2"/>
  </si>
  <si>
    <t>Barton</t>
    <phoneticPr fontId="2"/>
  </si>
  <si>
    <t>Barton</t>
    <phoneticPr fontId="2"/>
  </si>
  <si>
    <t>Barton</t>
    <phoneticPr fontId="2"/>
  </si>
  <si>
    <t>Tatsumi</t>
    <phoneticPr fontId="2"/>
  </si>
  <si>
    <t>Tatsumi</t>
    <phoneticPr fontId="2"/>
  </si>
  <si>
    <t>Tatsumi</t>
    <phoneticPr fontId="2"/>
  </si>
  <si>
    <t>Pena*</t>
    <phoneticPr fontId="2"/>
  </si>
  <si>
    <t>Pena*</t>
    <phoneticPr fontId="2"/>
  </si>
  <si>
    <t>Fujii*</t>
    <phoneticPr fontId="2"/>
  </si>
  <si>
    <t>Fujii*</t>
    <phoneticPr fontId="2"/>
  </si>
  <si>
    <t>Fujii*</t>
    <phoneticPr fontId="2"/>
  </si>
  <si>
    <t>Shoda</t>
    <phoneticPr fontId="2"/>
  </si>
  <si>
    <t>Shoda</t>
    <phoneticPr fontId="2"/>
  </si>
  <si>
    <t>Shoda</t>
    <phoneticPr fontId="2"/>
  </si>
  <si>
    <t>Ohishi</t>
    <phoneticPr fontId="2"/>
  </si>
  <si>
    <t>Okutomi*</t>
  </si>
  <si>
    <t>Zeidler*</t>
    <phoneticPr fontId="2"/>
  </si>
  <si>
    <t>Zeidler*</t>
    <phoneticPr fontId="2"/>
  </si>
  <si>
    <t>Akutsu</t>
    <phoneticPr fontId="2"/>
  </si>
  <si>
    <t>Akutsu</t>
    <phoneticPr fontId="2"/>
  </si>
  <si>
    <t>Akutsu</t>
    <phoneticPr fontId="2"/>
  </si>
  <si>
    <t>Flaminio*</t>
    <phoneticPr fontId="2"/>
  </si>
  <si>
    <t>Flaminio*</t>
    <phoneticPr fontId="2"/>
  </si>
  <si>
    <t>Marchio*</t>
    <phoneticPr fontId="2"/>
  </si>
  <si>
    <t>Marchio*</t>
    <phoneticPr fontId="2"/>
  </si>
  <si>
    <t>Marchio*</t>
    <phoneticPr fontId="2"/>
  </si>
  <si>
    <t>Takahashi</t>
    <phoneticPr fontId="2"/>
  </si>
  <si>
    <t>Takahashi</t>
    <phoneticPr fontId="2"/>
  </si>
  <si>
    <t>情報通信研</t>
    <phoneticPr fontId="2"/>
  </si>
  <si>
    <t>情報通信研</t>
    <phoneticPr fontId="2"/>
  </si>
  <si>
    <t>長野</t>
    <phoneticPr fontId="2"/>
  </si>
  <si>
    <t>長野</t>
    <phoneticPr fontId="2"/>
  </si>
  <si>
    <t>Rahul</t>
    <phoneticPr fontId="2"/>
  </si>
  <si>
    <t>Rahul</t>
    <phoneticPr fontId="2"/>
  </si>
  <si>
    <t>鈴木</t>
    <phoneticPr fontId="2"/>
  </si>
  <si>
    <t>鈴木</t>
    <phoneticPr fontId="2"/>
  </si>
  <si>
    <t>鈴木</t>
    <phoneticPr fontId="2"/>
  </si>
  <si>
    <t>木村</t>
    <phoneticPr fontId="2"/>
  </si>
  <si>
    <t>木村</t>
    <phoneticPr fontId="2"/>
  </si>
  <si>
    <t>木村</t>
    <phoneticPr fontId="2"/>
  </si>
  <si>
    <t>都丸</t>
    <phoneticPr fontId="2"/>
  </si>
  <si>
    <t>都丸</t>
    <phoneticPr fontId="2"/>
  </si>
  <si>
    <t>都丸</t>
    <phoneticPr fontId="2"/>
  </si>
  <si>
    <t>都丸</t>
    <phoneticPr fontId="2"/>
  </si>
  <si>
    <t>西條</t>
    <phoneticPr fontId="2"/>
  </si>
  <si>
    <t>佐藤</t>
    <phoneticPr fontId="2"/>
  </si>
  <si>
    <t>大河</t>
    <phoneticPr fontId="2"/>
  </si>
  <si>
    <t>分子研</t>
    <rPh sb="0" eb="1">
      <t>ブン</t>
    </rPh>
    <rPh sb="1" eb="2">
      <t>コ</t>
    </rPh>
    <rPh sb="2" eb="3">
      <t>ケン</t>
    </rPh>
    <phoneticPr fontId="2"/>
  </si>
  <si>
    <t>鹿野</t>
    <rPh sb="0" eb="2">
      <t>シカノ</t>
    </rPh>
    <phoneticPr fontId="2"/>
  </si>
  <si>
    <t>灰野orPD</t>
    <rPh sb="0" eb="2">
      <t>ハイノ</t>
    </rPh>
    <phoneticPr fontId="2"/>
  </si>
  <si>
    <t>Taiwan-G</t>
    <phoneticPr fontId="2"/>
  </si>
  <si>
    <t>Korea-G</t>
    <phoneticPr fontId="2"/>
  </si>
  <si>
    <t>Ni</t>
    <phoneticPr fontId="2"/>
  </si>
  <si>
    <t>Ni</t>
    <phoneticPr fontId="2"/>
  </si>
  <si>
    <t>Ohishi</t>
    <phoneticPr fontId="2"/>
  </si>
  <si>
    <t>諏訪部</t>
    <rPh sb="0" eb="3">
      <t>スワベ</t>
    </rPh>
    <phoneticPr fontId="2"/>
  </si>
  <si>
    <t>若松</t>
    <rPh sb="0" eb="2">
      <t>ワカマツ</t>
    </rPh>
    <phoneticPr fontId="2"/>
  </si>
  <si>
    <t>新潟大理</t>
    <phoneticPr fontId="3"/>
  </si>
  <si>
    <t>大原</t>
    <rPh sb="0" eb="2">
      <t>オオハラ</t>
    </rPh>
    <phoneticPr fontId="2"/>
  </si>
  <si>
    <t>核融合研</t>
    <phoneticPr fontId="2"/>
  </si>
  <si>
    <t>核融合研</t>
    <phoneticPr fontId="2"/>
  </si>
  <si>
    <t>核融合研</t>
    <phoneticPr fontId="2"/>
  </si>
  <si>
    <t>高田</t>
  </si>
  <si>
    <t>富山大工</t>
    <phoneticPr fontId="2"/>
  </si>
  <si>
    <t>間野</t>
    <phoneticPr fontId="2"/>
  </si>
  <si>
    <t>間野</t>
    <phoneticPr fontId="2"/>
  </si>
  <si>
    <t>Hyung Won Lee</t>
    <phoneticPr fontId="2"/>
  </si>
  <si>
    <t>Hyung Won Lee</t>
    <phoneticPr fontId="2"/>
  </si>
  <si>
    <t>Korea-G</t>
    <phoneticPr fontId="2"/>
  </si>
  <si>
    <t>Korea-G</t>
    <phoneticPr fontId="2"/>
  </si>
  <si>
    <t>Taiwan-G</t>
    <phoneticPr fontId="2"/>
  </si>
  <si>
    <t>Taiwan-G</t>
    <phoneticPr fontId="2"/>
  </si>
  <si>
    <t>統数研</t>
    <phoneticPr fontId="2"/>
  </si>
  <si>
    <t>Liu</t>
    <phoneticPr fontId="2"/>
  </si>
  <si>
    <t>弘前大理工</t>
    <phoneticPr fontId="2"/>
  </si>
  <si>
    <t>弘前大理工</t>
    <phoneticPr fontId="2"/>
  </si>
  <si>
    <t>浅田</t>
    <rPh sb="0" eb="2">
      <t>asada</t>
    </rPh>
    <phoneticPr fontId="2"/>
  </si>
  <si>
    <t>須佐</t>
  </si>
  <si>
    <t>Miener?</t>
  </si>
  <si>
    <t>河合</t>
    <rPh sb="0" eb="2">
      <t>カワイ</t>
    </rPh>
    <phoneticPr fontId="2"/>
  </si>
  <si>
    <t>富山大理</t>
    <phoneticPr fontId="2"/>
  </si>
  <si>
    <t>杉本</t>
    <rPh sb="0" eb="2">
      <t>スギモト</t>
    </rPh>
    <phoneticPr fontId="2"/>
  </si>
  <si>
    <t>佐藤</t>
    <phoneticPr fontId="2"/>
  </si>
  <si>
    <t>大河</t>
    <phoneticPr fontId="2"/>
  </si>
  <si>
    <t>大河</t>
    <phoneticPr fontId="2"/>
  </si>
  <si>
    <t>武者</t>
    <phoneticPr fontId="2"/>
  </si>
  <si>
    <t>末正</t>
  </si>
  <si>
    <t>末正</t>
    <phoneticPr fontId="2"/>
  </si>
  <si>
    <t>電通大</t>
  </si>
  <si>
    <t>電通大</t>
    <phoneticPr fontId="2"/>
  </si>
  <si>
    <t>電通大</t>
    <phoneticPr fontId="2"/>
  </si>
  <si>
    <t>電通大</t>
    <phoneticPr fontId="2"/>
  </si>
  <si>
    <t>電通大</t>
    <phoneticPr fontId="2"/>
  </si>
  <si>
    <t>電通大</t>
    <phoneticPr fontId="2"/>
  </si>
  <si>
    <t>武者</t>
    <phoneticPr fontId="2"/>
  </si>
  <si>
    <t>武者</t>
    <phoneticPr fontId="2"/>
  </si>
  <si>
    <t>末正</t>
    <phoneticPr fontId="2"/>
  </si>
  <si>
    <t>衣川</t>
    <phoneticPr fontId="2"/>
  </si>
  <si>
    <t>藤林</t>
    <rPh sb="0" eb="2">
      <t>フジバヤシ</t>
    </rPh>
    <phoneticPr fontId="2"/>
  </si>
  <si>
    <t>田中</t>
    <rPh sb="0" eb="2">
      <t>タナカ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</si>
</sst>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yyyy/m/d\(ddd\);@"/>
  </numFmts>
  <fonts count="29" x14ac:knownFonts="1">
    <font>
      <sz val="12"/>
      <color theme="1"/>
      <name val="ＭＳ Ｐゴシック"/>
      <family val="2"/>
      <charset val="128"/>
      <scheme val="minor"/>
    </font>
    <font>
      <sz val="12"/>
      <color rgb="FF000000"/>
      <name val="ＭＳ ゴシック"/>
      <charset val="128"/>
    </font>
    <font>
      <sz val="6"/>
      <name val="ＭＳ Ｐゴシック"/>
      <family val="2"/>
      <charset val="128"/>
      <scheme val="minor"/>
    </font>
    <font>
      <sz val="6"/>
      <name val="ヒラギノ角ゴ ProN W3"/>
    </font>
    <font>
      <sz val="10"/>
      <color rgb="FF000000"/>
      <name val="ヒラギノ角ゴ ProN W3"/>
    </font>
    <font>
      <sz val="12"/>
      <color rgb="FFFF2D21"/>
      <name val="ＭＳ ゴシック"/>
      <charset val="128"/>
    </font>
    <font>
      <sz val="12"/>
      <color rgb="FFFF0000"/>
      <name val="ＭＳ ゴシック"/>
      <charset val="128"/>
    </font>
    <font>
      <sz val="12"/>
      <color rgb="FF0000FF"/>
      <name val="ＭＳ ゴシック"/>
      <charset val="128"/>
    </font>
    <font>
      <sz val="12"/>
      <color rgb="FF008040"/>
      <name val="ＭＳ ゴシック"/>
      <charset val="128"/>
    </font>
    <font>
      <sz val="12"/>
      <color rgb="FF910700"/>
      <name val="ＭＳ ゴシック"/>
      <charset val="128"/>
    </font>
    <font>
      <sz val="12"/>
      <color rgb="FFFF00FF"/>
      <name val="ＭＳ ゴシック"/>
      <charset val="128"/>
    </font>
    <font>
      <sz val="12"/>
      <color rgb="FFFF8079"/>
      <name val="ＭＳ ゴシック"/>
      <charset val="128"/>
    </font>
    <font>
      <sz val="12"/>
      <color rgb="FF887209"/>
      <name val="ＭＳ ゴシック"/>
      <charset val="128"/>
    </font>
    <font>
      <sz val="12"/>
      <color rgb="FF2F779D"/>
      <name val="ＭＳ ゴシック"/>
      <charset val="128"/>
    </font>
    <font>
      <sz val="12"/>
      <color rgb="FF6C2085"/>
      <name val="ＭＳ ゴシック"/>
      <charset val="128"/>
    </font>
    <font>
      <sz val="12"/>
      <color rgb="FFEA8700"/>
      <name val="ＭＳ ゴシック"/>
      <charset val="128"/>
    </font>
    <font>
      <sz val="12"/>
      <color rgb="FFB757D7"/>
      <name val="ＭＳ ゴシック"/>
      <charset val="128"/>
    </font>
    <font>
      <sz val="12"/>
      <color rgb="FF000090"/>
      <name val="ＭＳ ゴシック"/>
      <charset val="128"/>
    </font>
    <font>
      <sz val="12"/>
      <color rgb="FF92C4DE"/>
      <name val="ＭＳ ゴシック"/>
      <charset val="128"/>
    </font>
    <font>
      <sz val="12"/>
      <color indexed="8"/>
      <name val="ＭＳ ゴシック"/>
      <charset val="128"/>
    </font>
    <font>
      <sz val="10"/>
      <color indexed="8"/>
      <name val="ＭＳ Ｐゴシック"/>
      <charset val="128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name val="ＭＳ ゴシック"/>
      <charset val="128"/>
    </font>
    <font>
      <sz val="12"/>
      <color theme="9" tint="-0.249977111117893"/>
      <name val="ＭＳ ゴシック"/>
      <charset val="128"/>
    </font>
    <font>
      <sz val="12"/>
      <color theme="1"/>
      <name val="ＭＳ ゴシック"/>
      <charset val="128"/>
    </font>
    <font>
      <sz val="12"/>
      <color theme="5" tint="-0.249977111117893"/>
      <name val="ＭＳ ゴシック"/>
      <family val="3"/>
      <charset val="128"/>
    </font>
    <font>
      <sz val="12"/>
      <color theme="8" tint="-0.249977111117893"/>
      <name val="ＭＳ ゴシック"/>
      <charset val="128"/>
    </font>
    <font>
      <sz val="12"/>
      <color theme="7" tint="-0.249977111117893"/>
      <name val="ＭＳ ゴシック"/>
      <charset val="128"/>
    </font>
  </fonts>
  <fills count="16">
    <fill>
      <patternFill patternType="none"/>
    </fill>
    <fill>
      <patternFill patternType="gray125"/>
    </fill>
    <fill>
      <patternFill patternType="solid">
        <fgColor rgb="FFBDC0BF"/>
        <bgColor auto="1"/>
      </patternFill>
    </fill>
    <fill>
      <patternFill patternType="solid">
        <fgColor rgb="FFBDC0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BDBDB"/>
        <bgColor auto="1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A6A6A6"/>
        <bgColor rgb="FF000000"/>
      </patternFill>
    </fill>
  </fills>
  <borders count="121">
    <border>
      <left/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thin">
        <color indexed="10"/>
      </left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 diagonalUp="1">
      <left style="double">
        <color auto="1"/>
      </left>
      <right/>
      <top style="medium">
        <color auto="1"/>
      </top>
      <bottom style="thin">
        <color theme="1" tint="0.499984740745262"/>
      </bottom>
      <diagonal style="thin">
        <color auto="1"/>
      </diagonal>
    </border>
    <border diagonalUp="1">
      <left/>
      <right/>
      <top style="medium">
        <color auto="1"/>
      </top>
      <bottom style="thin">
        <color theme="1" tint="0.499984740745262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thin">
        <color theme="1" tint="0.499984740745262"/>
      </bottom>
      <diagonal/>
    </border>
    <border>
      <left/>
      <right style="medium">
        <color auto="1"/>
      </right>
      <top style="medium">
        <color auto="1"/>
      </top>
      <bottom style="thin">
        <color theme="1" tint="0.499984740745262"/>
      </bottom>
      <diagonal/>
    </border>
    <border>
      <left/>
      <right style="double">
        <color auto="1"/>
      </right>
      <top style="medium">
        <color auto="1"/>
      </top>
      <bottom style="thin">
        <color theme="1" tint="0.499984740745262"/>
      </bottom>
      <diagonal/>
    </border>
    <border diagonalUp="1">
      <left style="double">
        <color auto="1"/>
      </left>
      <right/>
      <top style="medium">
        <color auto="1"/>
      </top>
      <bottom/>
      <diagonal style="thin">
        <color auto="1"/>
      </diagonal>
    </border>
    <border diagonalUp="1">
      <left/>
      <right/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/>
      <top style="medium">
        <color auto="1"/>
      </top>
      <bottom/>
      <diagonal style="thin">
        <color auto="1"/>
      </diagonal>
    </border>
    <border>
      <left style="double">
        <color auto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double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double">
        <color auto="1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medium">
        <color auto="1"/>
      </left>
      <right/>
      <top style="thin">
        <color theme="1" tint="0.499984740745262"/>
      </top>
      <bottom/>
      <diagonal/>
    </border>
    <border>
      <left/>
      <right style="medium">
        <color auto="1"/>
      </right>
      <top style="thin">
        <color theme="1" tint="0.499984740745262"/>
      </top>
      <bottom/>
      <diagonal/>
    </border>
    <border diagonalUp="1">
      <left/>
      <right/>
      <top style="thin">
        <color theme="1" tint="0.499984740745262"/>
      </top>
      <bottom/>
      <diagonal style="thin">
        <color auto="1"/>
      </diagonal>
    </border>
    <border diagonalUp="1">
      <left/>
      <right style="double">
        <color auto="1"/>
      </right>
      <top style="thin">
        <color theme="1" tint="0.499984740745262"/>
      </top>
      <bottom/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 diagonalUp="1">
      <left style="double">
        <color auto="1"/>
      </left>
      <right/>
      <top style="thin">
        <color auto="1"/>
      </top>
      <bottom style="thin">
        <color theme="1" tint="0.499984740745262"/>
      </bottom>
      <diagonal style="thin">
        <color auto="1"/>
      </diagonal>
    </border>
    <border diagonalUp="1">
      <left/>
      <right/>
      <top style="thin">
        <color auto="1"/>
      </top>
      <bottom style="thin">
        <color theme="1" tint="0.499984740745262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 style="thin">
        <color theme="1" tint="0.499984740745262"/>
      </bottom>
      <diagonal/>
    </border>
    <border>
      <left/>
      <right style="double">
        <color auto="1"/>
      </right>
      <top style="thin">
        <color auto="1"/>
      </top>
      <bottom style="thin">
        <color theme="1" tint="0.499984740745262"/>
      </bottom>
      <diagonal/>
    </border>
    <border>
      <left style="double">
        <color auto="1"/>
      </left>
      <right/>
      <top style="thin">
        <color theme="1" tint="0.499984740745262"/>
      </top>
      <bottom style="medium">
        <color auto="1"/>
      </bottom>
      <diagonal/>
    </border>
    <border>
      <left/>
      <right/>
      <top style="thin">
        <color theme="1" tint="0.499984740745262"/>
      </top>
      <bottom style="medium">
        <color auto="1"/>
      </bottom>
      <diagonal/>
    </border>
    <border>
      <left style="medium">
        <color auto="1"/>
      </left>
      <right/>
      <top style="thin">
        <color theme="1" tint="0.499984740745262"/>
      </top>
      <bottom style="medium">
        <color auto="1"/>
      </bottom>
      <diagonal/>
    </border>
    <border>
      <left/>
      <right style="medium">
        <color auto="1"/>
      </right>
      <top style="thin">
        <color theme="1" tint="0.499984740745262"/>
      </top>
      <bottom style="medium">
        <color auto="1"/>
      </bottom>
      <diagonal/>
    </border>
    <border diagonalUp="1">
      <left/>
      <right/>
      <top style="thin">
        <color theme="1" tint="0.499984740745262"/>
      </top>
      <bottom style="medium">
        <color auto="1"/>
      </bottom>
      <diagonal style="thin">
        <color auto="1"/>
      </diagonal>
    </border>
    <border diagonalUp="1">
      <left/>
      <right style="double">
        <color auto="1"/>
      </right>
      <top style="thin">
        <color theme="1" tint="0.499984740745262"/>
      </top>
      <bottom style="medium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auto="1"/>
      </bottom>
      <diagonal/>
    </border>
    <border>
      <left style="double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auto="1"/>
      </left>
      <right/>
      <top style="thin">
        <color theme="0" tint="-0.499984740745262"/>
      </top>
      <bottom style="medium">
        <color auto="1"/>
      </bottom>
      <diagonal/>
    </border>
    <border>
      <left style="thick">
        <color theme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thin">
        <color theme="0" tint="-0.499984740745262"/>
      </top>
      <bottom style="medium">
        <color auto="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ck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auto="1"/>
      </right>
      <top style="thin">
        <color theme="0" tint="-0.499984740745262"/>
      </top>
      <bottom style="thin">
        <color theme="0" tint="-0.499984740745262"/>
      </bottom>
      <diagonal/>
    </border>
    <border diagonalUp="1">
      <left/>
      <right/>
      <top style="thin">
        <color theme="0" tint="-0.499984740745262"/>
      </top>
      <bottom style="thin">
        <color theme="0" tint="-0.499984740745262"/>
      </bottom>
      <diagonal style="thin">
        <color theme="1" tint="0.499984740745262"/>
      </diagonal>
    </border>
    <border diagonalUp="1">
      <left/>
      <right style="double">
        <color auto="1"/>
      </right>
      <top style="thin">
        <color theme="0" tint="-0.499984740745262"/>
      </top>
      <bottom style="thin">
        <color theme="0" tint="-0.499984740745262"/>
      </bottom>
      <diagonal style="thin">
        <color theme="1" tint="0.499984740745262"/>
      </diagonal>
    </border>
    <border diagonalUp="1">
      <left style="double">
        <color auto="1"/>
      </left>
      <right/>
      <top style="thin">
        <color theme="0" tint="-0.499984740745262"/>
      </top>
      <bottom style="thin">
        <color theme="0" tint="-0.499984740745262"/>
      </bottom>
      <diagonal style="thin">
        <color auto="1"/>
      </diagonal>
    </border>
    <border diagonalUp="1">
      <left/>
      <right/>
      <top style="thin">
        <color theme="0" tint="-0.499984740745262"/>
      </top>
      <bottom style="thin">
        <color theme="0" tint="-0.499984740745262"/>
      </bottom>
      <diagonal style="thin">
        <color auto="1"/>
      </diagonal>
    </border>
    <border diagonalUp="1">
      <left style="medium">
        <color auto="1"/>
      </left>
      <right/>
      <top style="thin">
        <color theme="0" tint="-0.499984740745262"/>
      </top>
      <bottom style="thin">
        <color theme="0" tint="-0.499984740745262"/>
      </bottom>
      <diagonal style="thin">
        <color auto="1"/>
      </diagonal>
    </border>
    <border>
      <left/>
      <right style="thick">
        <color auto="1"/>
      </right>
      <top style="thin">
        <color theme="0" tint="-0.499984740745262"/>
      </top>
      <bottom style="medium">
        <color auto="1"/>
      </bottom>
      <diagonal/>
    </border>
    <border diagonalUp="1">
      <left/>
      <right/>
      <top style="thin">
        <color theme="0" tint="-0.499984740745262"/>
      </top>
      <bottom style="medium">
        <color auto="1"/>
      </bottom>
      <diagonal style="thin">
        <color auto="1"/>
      </diagonal>
    </border>
    <border diagonalUp="1">
      <left/>
      <right style="double">
        <color auto="1"/>
      </right>
      <top style="thin">
        <color theme="0" tint="-0.499984740745262"/>
      </top>
      <bottom style="medium">
        <color auto="1"/>
      </bottom>
      <diagonal style="thin">
        <color auto="1"/>
      </diagonal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1"/>
      </left>
      <right/>
      <top style="thin">
        <color theme="0" tint="-0.499984740745262"/>
      </top>
      <bottom style="medium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auto="1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ck">
        <color auto="1"/>
      </left>
      <right/>
      <top style="medium">
        <color auto="1"/>
      </top>
      <bottom style="thin">
        <color theme="0" tint="-0.499984740745262"/>
      </bottom>
      <diagonal/>
    </border>
    <border>
      <left style="thick">
        <color auto="1"/>
      </left>
      <right/>
      <top style="thin">
        <color rgb="FF808080"/>
      </top>
      <bottom style="thin">
        <color rgb="FF808080"/>
      </bottom>
      <diagonal/>
    </border>
  </borders>
  <cellStyleXfs count="619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324">
    <xf numFmtId="0" fontId="0" fillId="0" borderId="0" xfId="0"/>
    <xf numFmtId="0" fontId="1" fillId="0" borderId="0" xfId="0" applyFont="1" applyFill="1" applyBorder="1" applyAlignment="1">
      <alignment vertical="center"/>
    </xf>
    <xf numFmtId="0" fontId="4" fillId="0" borderId="0" xfId="0" applyNumberFormat="1" applyFont="1" applyFill="1" applyAlignment="1">
      <alignment vertical="top" wrapText="1"/>
    </xf>
    <xf numFmtId="0" fontId="1" fillId="4" borderId="4" xfId="0" applyFont="1" applyFill="1" applyBorder="1" applyAlignment="1">
      <alignment wrapText="1"/>
    </xf>
    <xf numFmtId="0" fontId="1" fillId="4" borderId="0" xfId="0" applyFont="1" applyFill="1" applyBorder="1" applyAlignment="1">
      <alignment wrapText="1"/>
    </xf>
    <xf numFmtId="0" fontId="1" fillId="0" borderId="0" xfId="0" applyNumberFormat="1" applyFont="1" applyFill="1" applyBorder="1" applyAlignment="1">
      <alignment wrapText="1"/>
    </xf>
    <xf numFmtId="49" fontId="1" fillId="2" borderId="9" xfId="0" applyNumberFormat="1" applyFont="1" applyFill="1" applyBorder="1" applyAlignment="1">
      <alignment horizontal="center" wrapText="1"/>
    </xf>
    <xf numFmtId="49" fontId="1" fillId="2" borderId="10" xfId="0" applyNumberFormat="1" applyFont="1" applyFill="1" applyBorder="1" applyAlignment="1">
      <alignment horizontal="center" wrapText="1"/>
    </xf>
    <xf numFmtId="49" fontId="1" fillId="3" borderId="11" xfId="0" applyNumberFormat="1" applyFont="1" applyFill="1" applyBorder="1" applyAlignment="1">
      <alignment horizontal="center" wrapText="1"/>
    </xf>
    <xf numFmtId="49" fontId="1" fillId="2" borderId="12" xfId="0" applyNumberFormat="1" applyFont="1" applyFill="1" applyBorder="1" applyAlignment="1">
      <alignment horizontal="center" wrapText="1"/>
    </xf>
    <xf numFmtId="49" fontId="1" fillId="3" borderId="10" xfId="0" applyNumberFormat="1" applyFont="1" applyFill="1" applyBorder="1" applyAlignment="1">
      <alignment horizontal="center" wrapText="1"/>
    </xf>
    <xf numFmtId="49" fontId="1" fillId="2" borderId="13" xfId="0" applyNumberFormat="1" applyFont="1" applyFill="1" applyBorder="1" applyAlignment="1">
      <alignment horizontal="center" wrapText="1"/>
    </xf>
    <xf numFmtId="49" fontId="1" fillId="2" borderId="11" xfId="0" applyNumberFormat="1" applyFont="1" applyFill="1" applyBorder="1" applyAlignment="1">
      <alignment horizontal="center" wrapText="1"/>
    </xf>
    <xf numFmtId="49" fontId="1" fillId="2" borderId="14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wrapText="1"/>
    </xf>
    <xf numFmtId="0" fontId="6" fillId="6" borderId="17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Alignment="1">
      <alignment vertical="top" wrapText="1"/>
    </xf>
    <xf numFmtId="0" fontId="1" fillId="6" borderId="23" xfId="0" applyNumberFormat="1" applyFont="1" applyFill="1" applyBorder="1" applyAlignment="1">
      <alignment horizontal="center" vertical="top" wrapText="1"/>
    </xf>
    <xf numFmtId="0" fontId="7" fillId="6" borderId="25" xfId="0" applyNumberFormat="1" applyFont="1" applyFill="1" applyBorder="1" applyAlignment="1">
      <alignment horizontal="center" vertical="top" wrapText="1"/>
    </xf>
    <xf numFmtId="0" fontId="6" fillId="6" borderId="24" xfId="0" applyNumberFormat="1" applyFont="1" applyFill="1" applyBorder="1" applyAlignment="1">
      <alignment horizontal="center" vertical="top" wrapText="1"/>
    </xf>
    <xf numFmtId="0" fontId="5" fillId="6" borderId="23" xfId="0" applyNumberFormat="1" applyFont="1" applyFill="1" applyBorder="1" applyAlignment="1">
      <alignment horizontal="center" vertical="top" wrapText="1"/>
    </xf>
    <xf numFmtId="0" fontId="1" fillId="6" borderId="25" xfId="0" applyNumberFormat="1" applyFont="1" applyFill="1" applyBorder="1" applyAlignment="1">
      <alignment horizontal="center" vertical="top" wrapText="1"/>
    </xf>
    <xf numFmtId="0" fontId="7" fillId="6" borderId="24" xfId="0" applyNumberFormat="1" applyFont="1" applyFill="1" applyBorder="1" applyAlignment="1">
      <alignment horizontal="center" vertical="top" wrapText="1"/>
    </xf>
    <xf numFmtId="0" fontId="6" fillId="6" borderId="25" xfId="0" applyNumberFormat="1" applyFont="1" applyFill="1" applyBorder="1" applyAlignment="1">
      <alignment horizontal="center" vertical="top" wrapText="1"/>
    </xf>
    <xf numFmtId="0" fontId="1" fillId="6" borderId="24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Alignment="1">
      <alignment horizontal="center" vertical="center" shrinkToFit="1"/>
    </xf>
    <xf numFmtId="0" fontId="4" fillId="0" borderId="0" xfId="0" applyNumberFormat="1" applyFont="1" applyFill="1" applyAlignment="1">
      <alignment horizontal="center" vertical="center" wrapText="1"/>
    </xf>
    <xf numFmtId="0" fontId="5" fillId="6" borderId="24" xfId="0" applyNumberFormat="1" applyFont="1" applyFill="1" applyBorder="1" applyAlignment="1">
      <alignment horizontal="center" vertical="top" wrapText="1"/>
    </xf>
    <xf numFmtId="0" fontId="7" fillId="6" borderId="23" xfId="0" applyNumberFormat="1" applyFont="1" applyFill="1" applyBorder="1" applyAlignment="1">
      <alignment horizontal="center" vertical="top" wrapText="1"/>
    </xf>
    <xf numFmtId="0" fontId="5" fillId="6" borderId="28" xfId="0" applyNumberFormat="1" applyFont="1" applyFill="1" applyBorder="1" applyAlignment="1">
      <alignment horizontal="center" vertical="top" wrapText="1"/>
    </xf>
    <xf numFmtId="0" fontId="7" fillId="6" borderId="30" xfId="0" applyNumberFormat="1" applyFont="1" applyFill="1" applyBorder="1" applyAlignment="1">
      <alignment horizontal="center" vertical="top" wrapText="1"/>
    </xf>
    <xf numFmtId="0" fontId="1" fillId="0" borderId="34" xfId="0" applyNumberFormat="1" applyFont="1" applyFill="1" applyBorder="1" applyAlignment="1">
      <alignment horizontal="center" vertical="top" wrapText="1"/>
    </xf>
    <xf numFmtId="0" fontId="1" fillId="0" borderId="34" xfId="0" applyNumberFormat="1" applyFont="1" applyFill="1" applyBorder="1" applyAlignment="1">
      <alignment vertical="top" wrapText="1"/>
    </xf>
    <xf numFmtId="0" fontId="1" fillId="6" borderId="24" xfId="0" applyFont="1" applyFill="1" applyBorder="1" applyAlignment="1">
      <alignment horizontal="center" vertical="top" wrapText="1"/>
    </xf>
    <xf numFmtId="0" fontId="6" fillId="6" borderId="24" xfId="0" applyFont="1" applyFill="1" applyBorder="1" applyAlignment="1">
      <alignment horizontal="center" vertical="top" wrapText="1"/>
    </xf>
    <xf numFmtId="0" fontId="7" fillId="6" borderId="25" xfId="0" applyFont="1" applyFill="1" applyBorder="1" applyAlignment="1">
      <alignment horizontal="center" vertical="top" wrapText="1"/>
    </xf>
    <xf numFmtId="0" fontId="7" fillId="6" borderId="24" xfId="0" applyFont="1" applyFill="1" applyBorder="1" applyAlignment="1">
      <alignment horizontal="center" vertical="top" wrapText="1"/>
    </xf>
    <xf numFmtId="0" fontId="5" fillId="6" borderId="39" xfId="0" applyNumberFormat="1" applyFont="1" applyFill="1" applyBorder="1" applyAlignment="1">
      <alignment horizontal="center" vertical="top" wrapText="1"/>
    </xf>
    <xf numFmtId="0" fontId="1" fillId="6" borderId="41" xfId="0" applyNumberFormat="1" applyFont="1" applyFill="1" applyBorder="1" applyAlignment="1">
      <alignment horizontal="center" vertical="top" wrapText="1"/>
    </xf>
    <xf numFmtId="14" fontId="1" fillId="0" borderId="0" xfId="0" applyNumberFormat="1" applyFont="1" applyFill="1" applyBorder="1" applyAlignment="1">
      <alignment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right" vertical="top"/>
    </xf>
    <xf numFmtId="0" fontId="1" fillId="0" borderId="45" xfId="0" applyNumberFormat="1" applyFont="1" applyFill="1" applyBorder="1" applyAlignment="1">
      <alignment horizontal="left" vertical="top"/>
    </xf>
    <xf numFmtId="0" fontId="1" fillId="0" borderId="2" xfId="0" applyFont="1" applyFill="1" applyBorder="1" applyAlignment="1">
      <alignment vertical="top"/>
    </xf>
    <xf numFmtId="0" fontId="1" fillId="0" borderId="2" xfId="0" applyFont="1" applyFill="1" applyBorder="1" applyAlignment="1">
      <alignment horizontal="center" vertical="top"/>
    </xf>
    <xf numFmtId="0" fontId="1" fillId="0" borderId="2" xfId="0" applyNumberFormat="1" applyFont="1" applyFill="1" applyBorder="1" applyAlignment="1">
      <alignment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46" xfId="0" applyNumberFormat="1" applyFont="1" applyFill="1" applyBorder="1" applyAlignment="1">
      <alignment vertical="top" wrapText="1"/>
    </xf>
    <xf numFmtId="14" fontId="1" fillId="0" borderId="0" xfId="0" applyNumberFormat="1" applyFont="1" applyFill="1" applyBorder="1" applyAlignment="1">
      <alignment vertical="top"/>
    </xf>
    <xf numFmtId="0" fontId="1" fillId="0" borderId="47" xfId="0" applyNumberFormat="1" applyFont="1" applyFill="1" applyBorder="1" applyAlignment="1">
      <alignment horizontal="left" vertical="top"/>
    </xf>
    <xf numFmtId="0" fontId="1" fillId="0" borderId="48" xfId="0" applyNumberFormat="1" applyFont="1" applyFill="1" applyBorder="1" applyAlignment="1">
      <alignment vertical="top" wrapText="1"/>
    </xf>
    <xf numFmtId="0" fontId="1" fillId="0" borderId="48" xfId="0" applyNumberFormat="1" applyFont="1" applyFill="1" applyBorder="1" applyAlignment="1">
      <alignment horizontal="center" vertical="top" wrapText="1"/>
    </xf>
    <xf numFmtId="0" fontId="1" fillId="0" borderId="49" xfId="0" applyNumberFormat="1" applyFont="1" applyFill="1" applyBorder="1" applyAlignment="1">
      <alignment horizontal="center" vertical="top" wrapText="1"/>
    </xf>
    <xf numFmtId="0" fontId="1" fillId="0" borderId="50" xfId="0" applyNumberFormat="1" applyFont="1" applyFill="1" applyBorder="1" applyAlignment="1">
      <alignment vertical="top"/>
    </xf>
    <xf numFmtId="0" fontId="1" fillId="0" borderId="48" xfId="0" applyNumberFormat="1" applyFont="1" applyFill="1" applyBorder="1" applyAlignment="1">
      <alignment vertical="top"/>
    </xf>
    <xf numFmtId="0" fontId="1" fillId="0" borderId="51" xfId="0" applyNumberFormat="1" applyFont="1" applyFill="1" applyBorder="1" applyAlignment="1">
      <alignment vertical="top"/>
    </xf>
    <xf numFmtId="0" fontId="1" fillId="0" borderId="0" xfId="0" applyNumberFormat="1" applyFont="1" applyFill="1" applyBorder="1" applyAlignment="1">
      <alignment vertical="top"/>
    </xf>
    <xf numFmtId="0" fontId="1" fillId="0" borderId="52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53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1" fillId="0" borderId="54" xfId="0" applyFont="1" applyFill="1" applyBorder="1" applyAlignment="1">
      <alignment horizontal="center" vertical="top" wrapText="1"/>
    </xf>
    <xf numFmtId="0" fontId="1" fillId="0" borderId="55" xfId="0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vertical="top" wrapText="1"/>
    </xf>
    <xf numFmtId="0" fontId="1" fillId="0" borderId="56" xfId="0" applyNumberFormat="1" applyFont="1" applyFill="1" applyBorder="1" applyAlignment="1">
      <alignment horizontal="center" vertical="top" wrapText="1"/>
    </xf>
    <xf numFmtId="0" fontId="1" fillId="0" borderId="57" xfId="0" applyNumberFormat="1" applyFont="1" applyFill="1" applyBorder="1" applyAlignment="1">
      <alignment horizontal="center" vertical="top" wrapText="1"/>
    </xf>
    <xf numFmtId="0" fontId="4" fillId="0" borderId="58" xfId="0" applyFont="1" applyFill="1" applyBorder="1" applyAlignment="1">
      <alignment vertical="top" wrapText="1"/>
    </xf>
    <xf numFmtId="14" fontId="1" fillId="0" borderId="59" xfId="0" applyNumberFormat="1" applyFont="1" applyFill="1" applyBorder="1" applyAlignment="1">
      <alignment horizontal="center" vertical="top" wrapText="1"/>
    </xf>
    <xf numFmtId="0" fontId="1" fillId="0" borderId="60" xfId="0" applyFont="1" applyFill="1" applyBorder="1" applyAlignment="1">
      <alignment horizontal="center" vertical="top" wrapText="1"/>
    </xf>
    <xf numFmtId="0" fontId="1" fillId="0" borderId="57" xfId="0" applyFont="1" applyFill="1" applyBorder="1" applyAlignment="1">
      <alignment horizontal="center" vertical="top" wrapText="1"/>
    </xf>
    <xf numFmtId="0" fontId="1" fillId="0" borderId="61" xfId="0" applyFont="1" applyFill="1" applyBorder="1" applyAlignment="1">
      <alignment horizontal="center" vertical="top" wrapText="1"/>
    </xf>
    <xf numFmtId="0" fontId="1" fillId="0" borderId="0" xfId="0" applyNumberFormat="1" applyFont="1" applyFill="1" applyAlignment="1">
      <alignment vertical="top"/>
    </xf>
    <xf numFmtId="0" fontId="1" fillId="0" borderId="11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4" fillId="0" borderId="62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/>
    </xf>
    <xf numFmtId="0" fontId="1" fillId="0" borderId="63" xfId="0" applyNumberFormat="1" applyFont="1" applyFill="1" applyBorder="1" applyAlignment="1">
      <alignment horizontal="center" vertical="top" wrapText="1"/>
    </xf>
    <xf numFmtId="0" fontId="1" fillId="0" borderId="12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Alignment="1">
      <alignment horizontal="center" vertical="top" wrapText="1"/>
    </xf>
    <xf numFmtId="0" fontId="4" fillId="0" borderId="0" xfId="0" applyNumberFormat="1" applyFont="1" applyFill="1" applyAlignment="1">
      <alignment vertical="top"/>
    </xf>
    <xf numFmtId="0" fontId="4" fillId="0" borderId="0" xfId="0" applyNumberFormat="1" applyFont="1" applyFill="1" applyAlignment="1">
      <alignment horizontal="center" wrapText="1"/>
    </xf>
    <xf numFmtId="0" fontId="1" fillId="0" borderId="0" xfId="0" applyFont="1" applyFill="1" applyAlignment="1">
      <alignment vertical="top" wrapText="1"/>
    </xf>
    <xf numFmtId="176" fontId="1" fillId="0" borderId="0" xfId="0" applyNumberFormat="1" applyFont="1" applyFill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53" xfId="0" applyFont="1" applyFill="1" applyBorder="1" applyAlignment="1">
      <alignment horizontal="center" vertical="top" wrapText="1"/>
    </xf>
    <xf numFmtId="0" fontId="0" fillId="7" borderId="65" xfId="0" applyNumberFormat="1" applyFont="1" applyFill="1" applyBorder="1" applyAlignment="1">
      <alignment horizontal="center" vertical="top" wrapText="1"/>
    </xf>
    <xf numFmtId="0" fontId="0" fillId="8" borderId="66" xfId="0" applyNumberFormat="1" applyFont="1" applyFill="1" applyBorder="1" applyAlignment="1">
      <alignment horizontal="center" vertical="top" wrapText="1"/>
    </xf>
    <xf numFmtId="0" fontId="0" fillId="8" borderId="67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Alignment="1">
      <alignment vertical="top"/>
    </xf>
    <xf numFmtId="0" fontId="0" fillId="8" borderId="68" xfId="0" applyNumberFormat="1" applyFont="1" applyFill="1" applyBorder="1" applyAlignment="1">
      <alignment horizontal="center" vertical="top" wrapText="1"/>
    </xf>
    <xf numFmtId="0" fontId="20" fillId="9" borderId="0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Border="1" applyAlignment="1">
      <alignment horizontal="center" vertical="top" wrapText="1"/>
    </xf>
    <xf numFmtId="0" fontId="0" fillId="9" borderId="0" xfId="0" applyNumberFormat="1" applyFont="1" applyFill="1" applyBorder="1" applyAlignment="1">
      <alignment horizontal="center" vertical="top" wrapText="1"/>
    </xf>
    <xf numFmtId="0" fontId="0" fillId="10" borderId="69" xfId="0" applyNumberFormat="1" applyFont="1" applyFill="1" applyBorder="1" applyAlignment="1">
      <alignment horizontal="center" vertical="top" wrapText="1"/>
    </xf>
    <xf numFmtId="0" fontId="0" fillId="8" borderId="70" xfId="0" applyNumberFormat="1" applyFont="1" applyFill="1" applyBorder="1" applyAlignment="1">
      <alignment horizontal="center" vertical="top" wrapText="1"/>
    </xf>
    <xf numFmtId="0" fontId="0" fillId="11" borderId="71" xfId="0" applyNumberFormat="1" applyFont="1" applyFill="1" applyBorder="1" applyAlignment="1">
      <alignment horizontal="center" vertical="top" wrapText="1"/>
    </xf>
    <xf numFmtId="0" fontId="0" fillId="8" borderId="65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Fill="1" applyBorder="1" applyAlignment="1">
      <alignment horizontal="center" vertical="top" wrapText="1"/>
    </xf>
    <xf numFmtId="0" fontId="0" fillId="0" borderId="73" xfId="0" applyNumberFormat="1" applyFont="1" applyBorder="1" applyAlignment="1">
      <alignment vertical="top" wrapText="1"/>
    </xf>
    <xf numFmtId="0" fontId="0" fillId="0" borderId="74" xfId="0" applyNumberFormat="1" applyFont="1" applyBorder="1" applyAlignment="1">
      <alignment vertical="top" wrapText="1"/>
    </xf>
    <xf numFmtId="0" fontId="0" fillId="0" borderId="65" xfId="0" applyNumberFormat="1" applyFont="1" applyBorder="1" applyAlignment="1">
      <alignment vertical="top" wrapText="1"/>
    </xf>
    <xf numFmtId="0" fontId="0" fillId="10" borderId="73" xfId="0" applyNumberFormat="1" applyFont="1" applyFill="1" applyBorder="1" applyAlignment="1">
      <alignment horizontal="center" vertical="top" wrapText="1"/>
    </xf>
    <xf numFmtId="0" fontId="0" fillId="11" borderId="74" xfId="0" applyNumberFormat="1" applyFont="1" applyFill="1" applyBorder="1" applyAlignment="1">
      <alignment horizontal="center" vertical="top" wrapText="1"/>
    </xf>
    <xf numFmtId="0" fontId="0" fillId="9" borderId="75" xfId="0" applyNumberFormat="1" applyFont="1" applyFill="1" applyBorder="1" applyAlignment="1">
      <alignment horizontal="center" vertical="top" wrapText="1"/>
    </xf>
    <xf numFmtId="0" fontId="0" fillId="0" borderId="76" xfId="0" applyNumberFormat="1" applyFont="1" applyFill="1" applyBorder="1" applyAlignment="1">
      <alignment horizontal="center" vertical="top" wrapText="1"/>
    </xf>
    <xf numFmtId="0" fontId="0" fillId="0" borderId="77" xfId="0" applyNumberFormat="1" applyFont="1" applyFill="1" applyBorder="1" applyAlignment="1">
      <alignment horizontal="center" vertical="top" wrapText="1"/>
    </xf>
    <xf numFmtId="0" fontId="0" fillId="0" borderId="75" xfId="0" applyNumberFormat="1" applyFont="1" applyBorder="1" applyAlignment="1">
      <alignment vertical="top" wrapText="1"/>
    </xf>
    <xf numFmtId="0" fontId="0" fillId="10" borderId="76" xfId="0" applyNumberFormat="1" applyFont="1" applyFill="1" applyBorder="1" applyAlignment="1">
      <alignment horizontal="center" vertical="top" wrapText="1"/>
    </xf>
    <xf numFmtId="0" fontId="0" fillId="0" borderId="77" xfId="0" applyNumberFormat="1" applyFont="1" applyBorder="1" applyAlignment="1">
      <alignment vertical="top" wrapText="1"/>
    </xf>
    <xf numFmtId="0" fontId="0" fillId="0" borderId="76" xfId="0" applyNumberFormat="1" applyFont="1" applyBorder="1" applyAlignment="1">
      <alignment vertical="top" wrapText="1"/>
    </xf>
    <xf numFmtId="0" fontId="0" fillId="7" borderId="75" xfId="0" applyNumberFormat="1" applyFont="1" applyFill="1" applyBorder="1" applyAlignment="1">
      <alignment horizontal="center" vertical="top" wrapText="1"/>
    </xf>
    <xf numFmtId="0" fontId="7" fillId="0" borderId="76" xfId="0" applyNumberFormat="1" applyFont="1" applyFill="1" applyBorder="1" applyAlignment="1">
      <alignment horizontal="center" vertical="top" wrapText="1"/>
    </xf>
    <xf numFmtId="0" fontId="0" fillId="11" borderId="77" xfId="0" applyNumberFormat="1" applyFont="1" applyFill="1" applyBorder="1" applyAlignment="1">
      <alignment horizontal="center" vertical="top" wrapText="1"/>
    </xf>
    <xf numFmtId="0" fontId="0" fillId="0" borderId="78" xfId="0" applyNumberFormat="1" applyFont="1" applyBorder="1" applyAlignment="1">
      <alignment horizontal="center" vertical="top" wrapText="1"/>
    </xf>
    <xf numFmtId="0" fontId="0" fillId="9" borderId="79" xfId="0" applyNumberFormat="1" applyFont="1" applyFill="1" applyBorder="1" applyAlignment="1">
      <alignment horizontal="center" vertical="top" wrapText="1"/>
    </xf>
    <xf numFmtId="0" fontId="0" fillId="0" borderId="72" xfId="0" applyNumberFormat="1" applyFont="1" applyBorder="1" applyAlignment="1">
      <alignment horizontal="center" vertical="top" wrapText="1"/>
    </xf>
    <xf numFmtId="0" fontId="0" fillId="0" borderId="78" xfId="0" applyNumberFormat="1" applyFont="1" applyBorder="1" applyAlignment="1">
      <alignment vertical="top" wrapText="1"/>
    </xf>
    <xf numFmtId="0" fontId="0" fillId="10" borderId="79" xfId="0" applyNumberFormat="1" applyFont="1" applyFill="1" applyBorder="1" applyAlignment="1">
      <alignment horizontal="center" vertical="top" wrapText="1"/>
    </xf>
    <xf numFmtId="0" fontId="0" fillId="0" borderId="72" xfId="0" applyNumberFormat="1" applyFont="1" applyBorder="1" applyAlignment="1">
      <alignment vertical="top" wrapText="1"/>
    </xf>
    <xf numFmtId="0" fontId="0" fillId="0" borderId="79" xfId="0" applyNumberFormat="1" applyFont="1" applyBorder="1" applyAlignment="1">
      <alignment vertical="top" wrapText="1"/>
    </xf>
    <xf numFmtId="0" fontId="0" fillId="0" borderId="0" xfId="0" applyNumberFormat="1" applyFont="1" applyBorder="1" applyAlignment="1">
      <alignment vertical="top" wrapText="1"/>
    </xf>
    <xf numFmtId="0" fontId="0" fillId="0" borderId="73" xfId="0" applyNumberFormat="1" applyFont="1" applyBorder="1" applyAlignment="1">
      <alignment horizontal="center" vertical="top" wrapText="1"/>
    </xf>
    <xf numFmtId="0" fontId="0" fillId="0" borderId="74" xfId="0" applyNumberFormat="1" applyFont="1" applyBorder="1" applyAlignment="1">
      <alignment horizontal="center" vertical="top" wrapText="1"/>
    </xf>
    <xf numFmtId="0" fontId="0" fillId="0" borderId="75" xfId="0" applyNumberFormat="1" applyFont="1" applyBorder="1" applyAlignment="1">
      <alignment horizontal="center" vertical="top" wrapText="1"/>
    </xf>
    <xf numFmtId="0" fontId="0" fillId="0" borderId="77" xfId="0" applyNumberFormat="1" applyFont="1" applyBorder="1" applyAlignment="1">
      <alignment horizontal="center" vertical="top" wrapText="1"/>
    </xf>
    <xf numFmtId="0" fontId="0" fillId="0" borderId="79" xfId="0" applyNumberFormat="1" applyFont="1" applyBorder="1" applyAlignment="1">
      <alignment horizontal="center" vertical="top" wrapText="1"/>
    </xf>
    <xf numFmtId="0" fontId="0" fillId="11" borderId="72" xfId="0" applyNumberFormat="1" applyFont="1" applyFill="1" applyBorder="1" applyAlignment="1">
      <alignment horizontal="center" vertical="top" wrapText="1"/>
    </xf>
    <xf numFmtId="0" fontId="0" fillId="9" borderId="72" xfId="0" applyNumberFormat="1" applyFont="1" applyFill="1" applyBorder="1" applyAlignment="1">
      <alignment horizontal="center" vertical="top" wrapText="1"/>
    </xf>
    <xf numFmtId="0" fontId="0" fillId="0" borderId="0" xfId="0" applyFont="1" applyFill="1" applyAlignment="1">
      <alignment vertical="top" wrapText="1"/>
    </xf>
    <xf numFmtId="0" fontId="0" fillId="0" borderId="11" xfId="0" applyNumberFormat="1" applyFont="1" applyBorder="1" applyAlignment="1">
      <alignment vertical="top" wrapText="1"/>
    </xf>
    <xf numFmtId="0" fontId="7" fillId="0" borderId="79" xfId="0" applyNumberFormat="1" applyFont="1" applyFill="1" applyBorder="1" applyAlignment="1">
      <alignment horizontal="center" vertical="top" wrapText="1"/>
    </xf>
    <xf numFmtId="0" fontId="0" fillId="0" borderId="72" xfId="0" applyNumberFormat="1" applyFont="1" applyFill="1" applyBorder="1" applyAlignment="1">
      <alignment horizontal="center" vertical="top" wrapText="1"/>
    </xf>
    <xf numFmtId="49" fontId="1" fillId="5" borderId="81" xfId="0" applyNumberFormat="1" applyFont="1" applyFill="1" applyBorder="1" applyAlignment="1">
      <alignment vertical="top" wrapText="1"/>
    </xf>
    <xf numFmtId="14" fontId="1" fillId="5" borderId="81" xfId="0" applyNumberFormat="1" applyFont="1" applyFill="1" applyBorder="1" applyAlignment="1">
      <alignment vertical="top" wrapText="1"/>
    </xf>
    <xf numFmtId="14" fontId="1" fillId="6" borderId="81" xfId="0" applyNumberFormat="1" applyFont="1" applyFill="1" applyBorder="1" applyAlignment="1">
      <alignment vertical="top" wrapText="1"/>
    </xf>
    <xf numFmtId="14" fontId="1" fillId="0" borderId="81" xfId="0" applyNumberFormat="1" applyFont="1" applyFill="1" applyBorder="1" applyAlignment="1">
      <alignment vertical="top" wrapText="1"/>
    </xf>
    <xf numFmtId="14" fontId="1" fillId="5" borderId="82" xfId="0" applyNumberFormat="1" applyFont="1" applyFill="1" applyBorder="1" applyAlignment="1">
      <alignment vertical="top" wrapText="1"/>
    </xf>
    <xf numFmtId="49" fontId="1" fillId="5" borderId="80" xfId="0" applyNumberFormat="1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49" fontId="1" fillId="2" borderId="13" xfId="0" applyNumberFormat="1" applyFont="1" applyFill="1" applyBorder="1" applyAlignment="1">
      <alignment vertical="top" wrapText="1"/>
    </xf>
    <xf numFmtId="0" fontId="1" fillId="0" borderId="6" xfId="0" applyFont="1" applyFill="1" applyBorder="1" applyAlignment="1">
      <alignment vertical="center"/>
    </xf>
    <xf numFmtId="0" fontId="0" fillId="0" borderId="48" xfId="0" applyBorder="1"/>
    <xf numFmtId="0" fontId="0" fillId="0" borderId="0" xfId="0" applyBorder="1"/>
    <xf numFmtId="0" fontId="0" fillId="0" borderId="64" xfId="0" applyBorder="1"/>
    <xf numFmtId="176" fontId="0" fillId="0" borderId="0" xfId="0" applyNumberFormat="1" applyBorder="1"/>
    <xf numFmtId="176" fontId="0" fillId="0" borderId="0" xfId="0" applyNumberFormat="1"/>
    <xf numFmtId="0" fontId="0" fillId="0" borderId="0" xfId="0" applyAlignment="1"/>
    <xf numFmtId="0" fontId="0" fillId="0" borderId="48" xfId="0" applyBorder="1" applyAlignment="1"/>
    <xf numFmtId="0" fontId="4" fillId="0" borderId="0" xfId="0" applyNumberFormat="1" applyFont="1" applyFill="1" applyBorder="1" applyAlignment="1">
      <alignment vertical="top"/>
    </xf>
    <xf numFmtId="0" fontId="1" fillId="0" borderId="64" xfId="0" applyNumberFormat="1" applyFont="1" applyFill="1" applyBorder="1" applyAlignment="1">
      <alignment vertical="top"/>
    </xf>
    <xf numFmtId="0" fontId="4" fillId="0" borderId="64" xfId="0" applyNumberFormat="1" applyFont="1" applyFill="1" applyBorder="1" applyAlignment="1">
      <alignment vertical="top"/>
    </xf>
    <xf numFmtId="0" fontId="4" fillId="0" borderId="0" xfId="0" applyNumberFormat="1" applyFont="1" applyFill="1" applyAlignment="1">
      <alignment horizontal="center"/>
    </xf>
    <xf numFmtId="0" fontId="0" fillId="0" borderId="0" xfId="0" applyFill="1"/>
    <xf numFmtId="0" fontId="5" fillId="6" borderId="2" xfId="0" applyFont="1" applyFill="1" applyBorder="1" applyAlignment="1">
      <alignment vertical="top" shrinkToFit="1"/>
    </xf>
    <xf numFmtId="0" fontId="5" fillId="6" borderId="83" xfId="0" applyFont="1" applyFill="1" applyBorder="1" applyAlignment="1">
      <alignment vertical="top" shrinkToFit="1"/>
    </xf>
    <xf numFmtId="0" fontId="1" fillId="0" borderId="64" xfId="0" applyFont="1" applyFill="1" applyBorder="1" applyAlignment="1">
      <alignment wrapText="1"/>
    </xf>
    <xf numFmtId="0" fontId="1" fillId="0" borderId="57" xfId="0" applyFont="1" applyFill="1" applyBorder="1" applyAlignment="1">
      <alignment vertical="top" wrapText="1"/>
    </xf>
    <xf numFmtId="176" fontId="1" fillId="0" borderId="57" xfId="0" applyNumberFormat="1" applyFont="1" applyFill="1" applyBorder="1" applyAlignment="1">
      <alignment vertical="top" wrapText="1"/>
    </xf>
    <xf numFmtId="176" fontId="0" fillId="0" borderId="57" xfId="0" applyNumberFormat="1" applyBorder="1"/>
    <xf numFmtId="0" fontId="0" fillId="0" borderId="57" xfId="0" applyBorder="1"/>
    <xf numFmtId="0" fontId="0" fillId="0" borderId="0" xfId="0" applyAlignment="1">
      <alignment wrapText="1"/>
    </xf>
    <xf numFmtId="0" fontId="0" fillId="0" borderId="86" xfId="0" applyBorder="1"/>
    <xf numFmtId="0" fontId="0" fillId="0" borderId="87" xfId="0" applyBorder="1"/>
    <xf numFmtId="0" fontId="0" fillId="0" borderId="88" xfId="0" applyBorder="1"/>
    <xf numFmtId="0" fontId="1" fillId="0" borderId="89" xfId="0" applyFont="1" applyFill="1" applyBorder="1" applyAlignment="1">
      <alignment vertical="top" wrapText="1"/>
    </xf>
    <xf numFmtId="0" fontId="1" fillId="0" borderId="90" xfId="0" applyFont="1" applyFill="1" applyBorder="1" applyAlignment="1">
      <alignment horizontal="center" vertical="top" wrapText="1"/>
    </xf>
    <xf numFmtId="0" fontId="1" fillId="0" borderId="91" xfId="0" applyFont="1" applyFill="1" applyBorder="1" applyAlignment="1">
      <alignment vertical="top" wrapText="1"/>
    </xf>
    <xf numFmtId="0" fontId="1" fillId="0" borderId="92" xfId="0" applyFont="1" applyFill="1" applyBorder="1" applyAlignment="1">
      <alignment horizontal="center" vertical="top" wrapText="1"/>
    </xf>
    <xf numFmtId="0" fontId="1" fillId="0" borderId="93" xfId="0" applyFont="1" applyFill="1" applyBorder="1" applyAlignment="1">
      <alignment vertical="top" wrapText="1"/>
    </xf>
    <xf numFmtId="0" fontId="1" fillId="0" borderId="94" xfId="0" applyFont="1" applyFill="1" applyBorder="1" applyAlignment="1">
      <alignment horizontal="center" vertical="top" wrapText="1"/>
    </xf>
    <xf numFmtId="0" fontId="0" fillId="0" borderId="89" xfId="0" applyBorder="1"/>
    <xf numFmtId="0" fontId="0" fillId="0" borderId="95" xfId="0" applyBorder="1"/>
    <xf numFmtId="0" fontId="0" fillId="0" borderId="91" xfId="0" applyBorder="1"/>
    <xf numFmtId="0" fontId="0" fillId="0" borderId="96" xfId="0" applyBorder="1"/>
    <xf numFmtId="0" fontId="23" fillId="0" borderId="91" xfId="0" applyFont="1" applyFill="1" applyBorder="1" applyAlignment="1">
      <alignment vertical="top" wrapText="1"/>
    </xf>
    <xf numFmtId="0" fontId="1" fillId="13" borderId="96" xfId="0" applyFont="1" applyFill="1" applyBorder="1" applyAlignment="1">
      <alignment vertical="top" wrapText="1"/>
    </xf>
    <xf numFmtId="0" fontId="1" fillId="13" borderId="97" xfId="0" applyFont="1" applyFill="1" applyBorder="1" applyAlignment="1">
      <alignment vertical="top" wrapText="1"/>
    </xf>
    <xf numFmtId="0" fontId="7" fillId="6" borderId="83" xfId="0" applyFont="1" applyFill="1" applyBorder="1" applyAlignment="1">
      <alignment vertical="top" shrinkToFit="1"/>
    </xf>
    <xf numFmtId="0" fontId="7" fillId="0" borderId="101" xfId="0" applyFont="1" applyFill="1" applyBorder="1" applyAlignment="1">
      <alignment vertical="top" shrinkToFit="1"/>
    </xf>
    <xf numFmtId="0" fontId="13" fillId="6" borderId="101" xfId="0" applyFont="1" applyFill="1" applyBorder="1" applyAlignment="1">
      <alignment vertical="top" shrinkToFit="1"/>
    </xf>
    <xf numFmtId="0" fontId="5" fillId="6" borderId="101" xfId="0" applyFont="1" applyFill="1" applyBorder="1" applyAlignment="1">
      <alignment vertical="top" shrinkToFit="1"/>
    </xf>
    <xf numFmtId="0" fontId="7" fillId="6" borderId="101" xfId="0" applyFont="1" applyFill="1" applyBorder="1" applyAlignment="1">
      <alignment vertical="top" shrinkToFit="1"/>
    </xf>
    <xf numFmtId="0" fontId="13" fillId="0" borderId="101" xfId="0" applyFont="1" applyFill="1" applyBorder="1" applyAlignment="1">
      <alignment vertical="top" shrinkToFit="1"/>
    </xf>
    <xf numFmtId="0" fontId="16" fillId="6" borderId="101" xfId="0" applyFont="1" applyFill="1" applyBorder="1" applyAlignment="1">
      <alignment vertical="top" shrinkToFit="1"/>
    </xf>
    <xf numFmtId="0" fontId="15" fillId="0" borderId="101" xfId="0" applyFont="1" applyFill="1" applyBorder="1" applyAlignment="1">
      <alignment vertical="top" shrinkToFit="1"/>
    </xf>
    <xf numFmtId="0" fontId="17" fillId="0" borderId="101" xfId="0" applyFont="1" applyFill="1" applyBorder="1" applyAlignment="1">
      <alignment vertical="top" shrinkToFit="1"/>
    </xf>
    <xf numFmtId="0" fontId="10" fillId="6" borderId="98" xfId="0" applyFont="1" applyFill="1" applyBorder="1" applyAlignment="1">
      <alignment vertical="top" shrinkToFit="1"/>
    </xf>
    <xf numFmtId="0" fontId="9" fillId="6" borderId="101" xfId="0" applyFont="1" applyFill="1" applyBorder="1" applyAlignment="1">
      <alignment vertical="top" shrinkToFit="1"/>
    </xf>
    <xf numFmtId="0" fontId="11" fillId="0" borderId="101" xfId="0" applyFont="1" applyFill="1" applyBorder="1" applyAlignment="1">
      <alignment vertical="top" shrinkToFit="1"/>
    </xf>
    <xf numFmtId="0" fontId="18" fillId="0" borderId="101" xfId="0" applyFont="1" applyFill="1" applyBorder="1" applyAlignment="1">
      <alignment vertical="top" shrinkToFit="1"/>
    </xf>
    <xf numFmtId="0" fontId="1" fillId="0" borderId="101" xfId="0" applyFont="1" applyFill="1" applyBorder="1" applyAlignment="1">
      <alignment vertical="top" shrinkToFit="1"/>
    </xf>
    <xf numFmtId="0" fontId="1" fillId="0" borderId="101" xfId="0" applyNumberFormat="1" applyFont="1" applyFill="1" applyBorder="1" applyAlignment="1">
      <alignment vertical="top" shrinkToFit="1"/>
    </xf>
    <xf numFmtId="0" fontId="1" fillId="0" borderId="103" xfId="0" applyFont="1" applyFill="1" applyBorder="1" applyAlignment="1">
      <alignment vertical="top" shrinkToFit="1"/>
    </xf>
    <xf numFmtId="0" fontId="5" fillId="6" borderId="84" xfId="0" applyFont="1" applyFill="1" applyBorder="1" applyAlignment="1">
      <alignment vertical="top" shrinkToFit="1"/>
    </xf>
    <xf numFmtId="0" fontId="1" fillId="0" borderId="100" xfId="0" applyFont="1" applyFill="1" applyBorder="1" applyAlignment="1">
      <alignment vertical="top" shrinkToFit="1"/>
    </xf>
    <xf numFmtId="0" fontId="17" fillId="0" borderId="109" xfId="0" applyFont="1" applyFill="1" applyBorder="1" applyAlignment="1">
      <alignment vertical="top" shrinkToFit="1"/>
    </xf>
    <xf numFmtId="0" fontId="5" fillId="6" borderId="85" xfId="0" applyFont="1" applyFill="1" applyBorder="1" applyAlignment="1">
      <alignment vertical="top" shrinkToFit="1"/>
    </xf>
    <xf numFmtId="0" fontId="17" fillId="6" borderId="85" xfId="0" applyFont="1" applyFill="1" applyBorder="1" applyAlignment="1">
      <alignment vertical="top" shrinkToFit="1"/>
    </xf>
    <xf numFmtId="0" fontId="17" fillId="6" borderId="115" xfId="0" applyFont="1" applyFill="1" applyBorder="1" applyAlignment="1">
      <alignment vertical="top" shrinkToFit="1"/>
    </xf>
    <xf numFmtId="0" fontId="11" fillId="6" borderId="98" xfId="0" applyFont="1" applyFill="1" applyBorder="1" applyAlignment="1">
      <alignment vertical="top" shrinkToFit="1"/>
    </xf>
    <xf numFmtId="0" fontId="8" fillId="6" borderId="98" xfId="0" applyFont="1" applyFill="1" applyBorder="1" applyAlignment="1">
      <alignment vertical="top" shrinkToFit="1"/>
    </xf>
    <xf numFmtId="0" fontId="17" fillId="12" borderId="112" xfId="0" applyFont="1" applyFill="1" applyBorder="1" applyAlignment="1">
      <alignment vertical="top" shrinkToFit="1"/>
    </xf>
    <xf numFmtId="0" fontId="17" fillId="12" borderId="113" xfId="0" applyFont="1" applyFill="1" applyBorder="1" applyAlignment="1">
      <alignment vertical="top" shrinkToFit="1"/>
    </xf>
    <xf numFmtId="0" fontId="15" fillId="12" borderId="98" xfId="0" applyFont="1" applyFill="1" applyBorder="1" applyAlignment="1">
      <alignment vertical="top" shrinkToFit="1"/>
    </xf>
    <xf numFmtId="0" fontId="0" fillId="0" borderId="0" xfId="0" applyFill="1" applyBorder="1"/>
    <xf numFmtId="0" fontId="25" fillId="0" borderId="102" xfId="0" applyFont="1" applyFill="1" applyBorder="1" applyAlignment="1">
      <alignment vertical="top" shrinkToFit="1"/>
    </xf>
    <xf numFmtId="0" fontId="25" fillId="0" borderId="103" xfId="0" applyFont="1" applyFill="1" applyBorder="1" applyAlignment="1">
      <alignment vertical="top" shrinkToFit="1"/>
    </xf>
    <xf numFmtId="0" fontId="25" fillId="0" borderId="101" xfId="0" applyFont="1" applyFill="1" applyBorder="1" applyAlignment="1">
      <alignment vertical="top" shrinkToFit="1"/>
    </xf>
    <xf numFmtId="0" fontId="1" fillId="0" borderId="117" xfId="0" applyFont="1" applyBorder="1" applyAlignment="1">
      <alignment vertical="top" shrinkToFit="1"/>
    </xf>
    <xf numFmtId="0" fontId="1" fillId="0" borderId="118" xfId="0" applyFont="1" applyBorder="1" applyAlignment="1">
      <alignment vertical="top" shrinkToFit="1"/>
    </xf>
    <xf numFmtId="0" fontId="23" fillId="0" borderId="101" xfId="0" applyFont="1" applyFill="1" applyBorder="1" applyAlignment="1">
      <alignment vertical="top" shrinkToFit="1"/>
    </xf>
    <xf numFmtId="0" fontId="25" fillId="0" borderId="117" xfId="0" applyFont="1" applyBorder="1" applyAlignment="1">
      <alignment vertical="top" shrinkToFit="1"/>
    </xf>
    <xf numFmtId="0" fontId="1" fillId="0" borderId="117" xfId="0" applyFont="1" applyBorder="1" applyAlignment="1">
      <alignment vertical="top" wrapText="1" shrinkToFit="1"/>
    </xf>
    <xf numFmtId="0" fontId="1" fillId="0" borderId="118" xfId="0" applyFont="1" applyBorder="1" applyAlignment="1">
      <alignment vertical="top" wrapText="1" shrinkToFit="1"/>
    </xf>
    <xf numFmtId="0" fontId="25" fillId="0" borderId="114" xfId="0" applyFont="1" applyFill="1" applyBorder="1" applyAlignment="1">
      <alignment vertical="top" shrinkToFit="1"/>
    </xf>
    <xf numFmtId="0" fontId="25" fillId="12" borderId="98" xfId="0" applyFont="1" applyFill="1" applyBorder="1" applyAlignment="1">
      <alignment vertical="top" shrinkToFit="1"/>
    </xf>
    <xf numFmtId="0" fontId="12" fillId="14" borderId="98" xfId="0" applyFont="1" applyFill="1" applyBorder="1" applyAlignment="1">
      <alignment vertical="top" shrinkToFit="1"/>
    </xf>
    <xf numFmtId="0" fontId="15" fillId="14" borderId="98" xfId="0" applyFont="1" applyFill="1" applyBorder="1" applyAlignment="1">
      <alignment vertical="top" shrinkToFit="1"/>
    </xf>
    <xf numFmtId="0" fontId="15" fillId="14" borderId="85" xfId="0" applyFont="1" applyFill="1" applyBorder="1" applyAlignment="1">
      <alignment vertical="top" shrinkToFit="1"/>
    </xf>
    <xf numFmtId="0" fontId="25" fillId="0" borderId="24" xfId="0" applyNumberFormat="1" applyFont="1" applyFill="1" applyBorder="1" applyAlignment="1">
      <alignment vertical="top" wrapText="1"/>
    </xf>
    <xf numFmtId="0" fontId="25" fillId="0" borderId="29" xfId="0" applyNumberFormat="1" applyFont="1" applyFill="1" applyBorder="1" applyAlignment="1">
      <alignment vertical="top" wrapText="1"/>
    </xf>
    <xf numFmtId="0" fontId="25" fillId="0" borderId="24" xfId="0" applyFont="1" applyFill="1" applyBorder="1" applyAlignment="1">
      <alignment vertical="top" wrapText="1"/>
    </xf>
    <xf numFmtId="0" fontId="25" fillId="0" borderId="40" xfId="0" applyNumberFormat="1" applyFont="1" applyFill="1" applyBorder="1" applyAlignment="1">
      <alignment vertical="top" wrapText="1"/>
    </xf>
    <xf numFmtId="0" fontId="25" fillId="0" borderId="18" xfId="0" applyNumberFormat="1" applyFont="1" applyFill="1" applyBorder="1" applyAlignment="1">
      <alignment vertical="top" wrapText="1"/>
    </xf>
    <xf numFmtId="0" fontId="25" fillId="0" borderId="26" xfId="0" applyNumberFormat="1" applyFont="1" applyFill="1" applyBorder="1" applyAlignment="1">
      <alignment vertical="top" wrapText="1"/>
    </xf>
    <xf numFmtId="0" fontId="25" fillId="0" borderId="31" xfId="0" applyNumberFormat="1" applyFont="1" applyFill="1" applyBorder="1" applyAlignment="1">
      <alignment vertical="top" wrapText="1"/>
    </xf>
    <xf numFmtId="0" fontId="25" fillId="0" borderId="19" xfId="0" applyNumberFormat="1" applyFont="1" applyFill="1" applyBorder="1" applyAlignment="1">
      <alignment vertical="top" wrapText="1"/>
    </xf>
    <xf numFmtId="0" fontId="25" fillId="0" borderId="27" xfId="0" applyNumberFormat="1" applyFont="1" applyFill="1" applyBorder="1" applyAlignment="1">
      <alignment vertical="top" wrapText="1"/>
    </xf>
    <xf numFmtId="0" fontId="25" fillId="0" borderId="38" xfId="0" applyNumberFormat="1" applyFont="1" applyFill="1" applyBorder="1" applyAlignment="1">
      <alignment vertical="top" wrapText="1"/>
    </xf>
    <xf numFmtId="0" fontId="25" fillId="0" borderId="27" xfId="0" applyFont="1" applyFill="1" applyBorder="1" applyAlignment="1">
      <alignment vertical="top" wrapText="1"/>
    </xf>
    <xf numFmtId="0" fontId="25" fillId="9" borderId="0" xfId="0" applyFont="1" applyFill="1"/>
    <xf numFmtId="0" fontId="1" fillId="0" borderId="0" xfId="0" applyFont="1" applyAlignment="1">
      <alignment wrapText="1"/>
    </xf>
    <xf numFmtId="0" fontId="25" fillId="0" borderId="0" xfId="0" applyFont="1"/>
    <xf numFmtId="0" fontId="25" fillId="0" borderId="37" xfId="0" applyNumberFormat="1" applyFont="1" applyFill="1" applyBorder="1" applyAlignment="1">
      <alignment vertical="top" wrapText="1"/>
    </xf>
    <xf numFmtId="0" fontId="25" fillId="0" borderId="42" xfId="0" applyNumberFormat="1" applyFont="1" applyFill="1" applyBorder="1" applyAlignment="1">
      <alignment vertical="top" wrapText="1"/>
    </xf>
    <xf numFmtId="0" fontId="25" fillId="9" borderId="114" xfId="0" applyFont="1" applyFill="1" applyBorder="1" applyAlignment="1">
      <alignment vertical="top" shrinkToFit="1"/>
    </xf>
    <xf numFmtId="0" fontId="25" fillId="0" borderId="116" xfId="0" applyFont="1" applyFill="1" applyBorder="1" applyAlignment="1">
      <alignment vertical="top" shrinkToFit="1"/>
    </xf>
    <xf numFmtId="0" fontId="10" fillId="6" borderId="101" xfId="0" applyFont="1" applyFill="1" applyBorder="1" applyAlignment="1">
      <alignment vertical="top" shrinkToFit="1"/>
    </xf>
    <xf numFmtId="0" fontId="25" fillId="9" borderId="101" xfId="0" applyFont="1" applyFill="1" applyBorder="1" applyAlignment="1">
      <alignment vertical="top" shrinkToFit="1"/>
    </xf>
    <xf numFmtId="0" fontId="14" fillId="12" borderId="101" xfId="0" applyFont="1" applyFill="1" applyBorder="1" applyAlignment="1">
      <alignment vertical="top" shrinkToFit="1"/>
    </xf>
    <xf numFmtId="0" fontId="11" fillId="6" borderId="101" xfId="0" applyFont="1" applyFill="1" applyBorder="1" applyAlignment="1">
      <alignment vertical="top" shrinkToFit="1"/>
    </xf>
    <xf numFmtId="0" fontId="8" fillId="6" borderId="101" xfId="0" applyFont="1" applyFill="1" applyBorder="1" applyAlignment="1">
      <alignment vertical="top" shrinkToFit="1"/>
    </xf>
    <xf numFmtId="0" fontId="12" fillId="12" borderId="101" xfId="0" applyFont="1" applyFill="1" applyBorder="1" applyAlignment="1">
      <alignment vertical="top" shrinkToFit="1"/>
    </xf>
    <xf numFmtId="0" fontId="15" fillId="12" borderId="101" xfId="0" applyFont="1" applyFill="1" applyBorder="1" applyAlignment="1">
      <alignment vertical="top" shrinkToFit="1"/>
    </xf>
    <xf numFmtId="0" fontId="13" fillId="6" borderId="99" xfId="0" applyFont="1" applyFill="1" applyBorder="1" applyAlignment="1">
      <alignment vertical="top" shrinkToFit="1"/>
    </xf>
    <xf numFmtId="0" fontId="13" fillId="6" borderId="98" xfId="0" applyFont="1" applyFill="1" applyBorder="1" applyAlignment="1">
      <alignment vertical="top" shrinkToFit="1"/>
    </xf>
    <xf numFmtId="0" fontId="17" fillId="6" borderId="98" xfId="0" applyFont="1" applyFill="1" applyBorder="1" applyAlignment="1">
      <alignment vertical="top" shrinkToFit="1"/>
    </xf>
    <xf numFmtId="0" fontId="23" fillId="0" borderId="102" xfId="0" applyFont="1" applyFill="1" applyBorder="1" applyAlignment="1">
      <alignment vertical="top" shrinkToFit="1"/>
    </xf>
    <xf numFmtId="0" fontId="27" fillId="0" borderId="101" xfId="0" applyFont="1" applyFill="1" applyBorder="1" applyAlignment="1">
      <alignment vertical="top" shrinkToFit="1"/>
    </xf>
    <xf numFmtId="177" fontId="1" fillId="5" borderId="80" xfId="0" applyNumberFormat="1" applyFont="1" applyFill="1" applyBorder="1" applyAlignment="1">
      <alignment vertical="top" wrapText="1"/>
    </xf>
    <xf numFmtId="177" fontId="1" fillId="5" borderId="81" xfId="0" applyNumberFormat="1" applyFont="1" applyFill="1" applyBorder="1" applyAlignment="1">
      <alignment vertical="top" wrapText="1"/>
    </xf>
    <xf numFmtId="177" fontId="1" fillId="5" borderId="82" xfId="0" applyNumberFormat="1" applyFont="1" applyFill="1" applyBorder="1" applyAlignment="1">
      <alignment vertical="top" wrapText="1"/>
    </xf>
    <xf numFmtId="0" fontId="12" fillId="14" borderId="119" xfId="0" applyFont="1" applyFill="1" applyBorder="1" applyAlignment="1">
      <alignment vertical="top" shrinkToFit="1"/>
    </xf>
    <xf numFmtId="0" fontId="25" fillId="0" borderId="2" xfId="0" applyFont="1" applyFill="1" applyBorder="1" applyAlignment="1">
      <alignment vertical="top" shrinkToFit="1"/>
    </xf>
    <xf numFmtId="0" fontId="25" fillId="0" borderId="101" xfId="0" applyFont="1" applyFill="1" applyBorder="1" applyAlignment="1">
      <alignment horizontal="center" vertical="top" shrinkToFit="1"/>
    </xf>
    <xf numFmtId="0" fontId="25" fillId="8" borderId="101" xfId="0" applyFont="1" applyFill="1" applyBorder="1" applyAlignment="1">
      <alignment vertical="top" shrinkToFit="1"/>
    </xf>
    <xf numFmtId="0" fontId="16" fillId="8" borderId="101" xfId="0" applyFont="1" applyFill="1" applyBorder="1" applyAlignment="1">
      <alignment vertical="top" shrinkToFit="1"/>
    </xf>
    <xf numFmtId="0" fontId="14" fillId="8" borderId="101" xfId="0" applyFont="1" applyFill="1" applyBorder="1" applyAlignment="1">
      <alignment vertical="top" shrinkToFit="1"/>
    </xf>
    <xf numFmtId="0" fontId="17" fillId="8" borderId="101" xfId="0" applyFont="1" applyFill="1" applyBorder="1" applyAlignment="1">
      <alignment vertical="top" shrinkToFit="1"/>
    </xf>
    <xf numFmtId="0" fontId="26" fillId="8" borderId="101" xfId="0" applyFont="1" applyFill="1" applyBorder="1" applyAlignment="1">
      <alignment vertical="top" wrapText="1" shrinkToFit="1"/>
    </xf>
    <xf numFmtId="0" fontId="25" fillId="14" borderId="101" xfId="0" applyFont="1" applyFill="1" applyBorder="1" applyAlignment="1">
      <alignment vertical="top" shrinkToFit="1"/>
    </xf>
    <xf numFmtId="0" fontId="17" fillId="14" borderId="101" xfId="0" applyFont="1" applyFill="1" applyBorder="1" applyAlignment="1">
      <alignment vertical="top" shrinkToFit="1"/>
    </xf>
    <xf numFmtId="0" fontId="26" fillId="14" borderId="101" xfId="0" applyFont="1" applyFill="1" applyBorder="1" applyAlignment="1">
      <alignment vertical="top" wrapText="1" shrinkToFit="1"/>
    </xf>
    <xf numFmtId="0" fontId="27" fillId="14" borderId="101" xfId="0" applyFont="1" applyFill="1" applyBorder="1" applyAlignment="1">
      <alignment vertical="top" shrinkToFit="1"/>
    </xf>
    <xf numFmtId="0" fontId="11" fillId="14" borderId="101" xfId="0" applyFont="1" applyFill="1" applyBorder="1" applyAlignment="1">
      <alignment vertical="top" shrinkToFit="1"/>
    </xf>
    <xf numFmtId="0" fontId="25" fillId="14" borderId="98" xfId="0" applyFont="1" applyFill="1" applyBorder="1" applyAlignment="1">
      <alignment vertical="top" shrinkToFit="1"/>
    </xf>
    <xf numFmtId="0" fontId="16" fillId="14" borderId="98" xfId="0" applyFont="1" applyFill="1" applyBorder="1" applyAlignment="1">
      <alignment vertical="top" shrinkToFit="1"/>
    </xf>
    <xf numFmtId="0" fontId="24" fillId="8" borderId="112" xfId="0" applyFont="1" applyFill="1" applyBorder="1" applyAlignment="1">
      <alignment vertical="top" wrapText="1"/>
    </xf>
    <xf numFmtId="0" fontId="23" fillId="8" borderId="112" xfId="0" applyFont="1" applyFill="1" applyBorder="1" applyAlignment="1">
      <alignment vertical="top" shrinkToFit="1"/>
    </xf>
    <xf numFmtId="0" fontId="7" fillId="14" borderId="112" xfId="0" applyFont="1" applyFill="1" applyBorder="1" applyAlignment="1">
      <alignment vertical="top" shrinkToFit="1"/>
    </xf>
    <xf numFmtId="0" fontId="17" fillId="14" borderId="112" xfId="0" applyFont="1" applyFill="1" applyBorder="1" applyAlignment="1">
      <alignment vertical="top" shrinkToFit="1"/>
    </xf>
    <xf numFmtId="0" fontId="25" fillId="14" borderId="112" xfId="0" applyFont="1" applyFill="1" applyBorder="1" applyAlignment="1">
      <alignment vertical="top" shrinkToFit="1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3" borderId="2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wrapText="1"/>
    </xf>
    <xf numFmtId="49" fontId="1" fillId="2" borderId="0" xfId="0" applyNumberFormat="1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0" fontId="1" fillId="2" borderId="5" xfId="0" applyNumberFormat="1" applyFont="1" applyFill="1" applyBorder="1" applyAlignment="1">
      <alignment horizontal="center" wrapText="1"/>
    </xf>
    <xf numFmtId="0" fontId="1" fillId="2" borderId="0" xfId="0" applyNumberFormat="1" applyFont="1" applyFill="1" applyBorder="1" applyAlignment="1">
      <alignment horizontal="center" wrapText="1"/>
    </xf>
    <xf numFmtId="0" fontId="1" fillId="2" borderId="7" xfId="0" applyNumberFormat="1" applyFont="1" applyFill="1" applyBorder="1" applyAlignment="1">
      <alignment horizontal="center" wrapText="1"/>
    </xf>
    <xf numFmtId="0" fontId="1" fillId="2" borderId="8" xfId="0" applyNumberFormat="1" applyFont="1" applyFill="1" applyBorder="1" applyAlignment="1">
      <alignment horizontal="center" wrapText="1"/>
    </xf>
    <xf numFmtId="0" fontId="1" fillId="2" borderId="6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top" wrapText="1"/>
    </xf>
    <xf numFmtId="0" fontId="6" fillId="4" borderId="44" xfId="0" applyFont="1" applyFill="1" applyBorder="1" applyAlignment="1">
      <alignment horizontal="center" vertical="top" wrapText="1"/>
    </xf>
    <xf numFmtId="0" fontId="1" fillId="4" borderId="110" xfId="0" applyFont="1" applyFill="1" applyBorder="1" applyAlignment="1">
      <alignment horizontal="center" vertical="top" shrinkToFit="1"/>
    </xf>
    <xf numFmtId="0" fontId="1" fillId="4" borderId="111" xfId="0" applyFont="1" applyFill="1" applyBorder="1" applyAlignment="1">
      <alignment horizontal="center" vertical="top" shrinkToFit="1"/>
    </xf>
    <xf numFmtId="0" fontId="5" fillId="4" borderId="15" xfId="0" applyNumberFormat="1" applyFont="1" applyFill="1" applyBorder="1" applyAlignment="1">
      <alignment horizontal="center" vertical="top" wrapText="1"/>
    </xf>
    <xf numFmtId="0" fontId="5" fillId="4" borderId="16" xfId="0" applyNumberFormat="1" applyFont="1" applyFill="1" applyBorder="1" applyAlignment="1">
      <alignment horizontal="center" vertical="top" wrapText="1"/>
    </xf>
    <xf numFmtId="0" fontId="1" fillId="4" borderId="20" xfId="0" applyFont="1" applyFill="1" applyBorder="1" applyAlignment="1">
      <alignment horizontal="center" vertical="top" shrinkToFit="1"/>
    </xf>
    <xf numFmtId="0" fontId="1" fillId="4" borderId="21" xfId="0" applyFont="1" applyFill="1" applyBorder="1" applyAlignment="1">
      <alignment horizontal="center" vertical="top" shrinkToFit="1"/>
    </xf>
    <xf numFmtId="0" fontId="1" fillId="4" borderId="22" xfId="0" applyFont="1" applyFill="1" applyBorder="1" applyAlignment="1">
      <alignment horizontal="center" vertical="top" shrinkToFit="1"/>
    </xf>
    <xf numFmtId="0" fontId="7" fillId="0" borderId="32" xfId="0" applyNumberFormat="1" applyFont="1" applyFill="1" applyBorder="1" applyAlignment="1">
      <alignment horizontal="center" vertical="top" wrapText="1"/>
    </xf>
    <xf numFmtId="0" fontId="7" fillId="0" borderId="33" xfId="0" applyNumberFormat="1" applyFont="1" applyFill="1" applyBorder="1" applyAlignment="1">
      <alignment horizontal="center" vertical="top" wrapText="1"/>
    </xf>
    <xf numFmtId="0" fontId="1" fillId="4" borderId="104" xfId="0" applyFont="1" applyFill="1" applyBorder="1" applyAlignment="1">
      <alignment horizontal="center" vertical="top" shrinkToFit="1"/>
    </xf>
    <xf numFmtId="0" fontId="1" fillId="4" borderId="105" xfId="0" applyFont="1" applyFill="1" applyBorder="1" applyAlignment="1">
      <alignment horizontal="center" vertical="top" shrinkToFit="1"/>
    </xf>
    <xf numFmtId="0" fontId="5" fillId="4" borderId="35" xfId="0" applyNumberFormat="1" applyFont="1" applyFill="1" applyBorder="1" applyAlignment="1">
      <alignment horizontal="center" vertical="top" wrapText="1"/>
    </xf>
    <xf numFmtId="0" fontId="5" fillId="4" borderId="36" xfId="0" applyNumberFormat="1" applyFont="1" applyFill="1" applyBorder="1" applyAlignment="1">
      <alignment horizontal="center" vertical="top" wrapText="1"/>
    </xf>
    <xf numFmtId="0" fontId="1" fillId="4" borderId="106" xfId="0" applyFont="1" applyFill="1" applyBorder="1" applyAlignment="1">
      <alignment horizontal="center" vertical="top" shrinkToFit="1"/>
    </xf>
    <xf numFmtId="0" fontId="1" fillId="4" borderId="107" xfId="0" applyFont="1" applyFill="1" applyBorder="1" applyAlignment="1">
      <alignment horizontal="center" vertical="top" shrinkToFit="1"/>
    </xf>
    <xf numFmtId="0" fontId="1" fillId="4" borderId="108" xfId="0" applyFont="1" applyFill="1" applyBorder="1" applyAlignment="1">
      <alignment horizontal="center" vertical="top" shrinkToFit="1"/>
    </xf>
    <xf numFmtId="0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left" wrapText="1"/>
    </xf>
    <xf numFmtId="0" fontId="23" fillId="0" borderId="117" xfId="0" applyFont="1" applyBorder="1" applyAlignment="1">
      <alignment vertical="top" shrinkToFit="1"/>
    </xf>
    <xf numFmtId="0" fontId="23" fillId="9" borderId="101" xfId="0" applyFont="1" applyFill="1" applyBorder="1" applyAlignment="1">
      <alignment vertical="top" shrinkToFit="1"/>
    </xf>
    <xf numFmtId="0" fontId="28" fillId="12" borderId="101" xfId="0" applyFont="1" applyFill="1" applyBorder="1" applyAlignment="1">
      <alignment vertical="top" shrinkToFit="1"/>
    </xf>
    <xf numFmtId="0" fontId="28" fillId="12" borderId="100" xfId="0" applyFont="1" applyFill="1" applyBorder="1" applyAlignment="1">
      <alignment vertical="top" shrinkToFit="1"/>
    </xf>
    <xf numFmtId="0" fontId="28" fillId="12" borderId="98" xfId="0" applyFont="1" applyFill="1" applyBorder="1" applyAlignment="1">
      <alignment vertical="top" shrinkToFit="1"/>
    </xf>
    <xf numFmtId="0" fontId="28" fillId="15" borderId="120" xfId="0" applyFont="1" applyFill="1" applyBorder="1" applyAlignment="1">
      <alignment vertical="top" shrinkToFit="1"/>
    </xf>
    <xf numFmtId="0" fontId="17" fillId="6" borderId="101" xfId="0" applyFont="1" applyFill="1" applyBorder="1" applyAlignment="1">
      <alignment vertical="top" shrinkToFit="1"/>
    </xf>
  </cellXfs>
  <cellStyles count="619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 hidden="1"/>
    <cellStyle name="ハイパーリンク" xfId="141" builtinId="8" hidden="1"/>
    <cellStyle name="ハイパーリンク" xfId="143" builtinId="8" hidden="1"/>
    <cellStyle name="ハイパーリンク" xfId="145" builtinId="8" hidden="1"/>
    <cellStyle name="ハイパーリンク" xfId="147" builtinId="8" hidden="1"/>
    <cellStyle name="ハイパーリンク" xfId="149" builtinId="8" hidden="1"/>
    <cellStyle name="ハイパーリンク" xfId="151" builtinId="8" hidden="1"/>
    <cellStyle name="ハイパーリンク" xfId="153" builtinId="8" hidden="1"/>
    <cellStyle name="ハイパーリンク" xfId="155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ハイパーリンク" xfId="177" builtinId="8" hidden="1"/>
    <cellStyle name="ハイパーリンク" xfId="179" builtinId="8" hidden="1"/>
    <cellStyle name="ハイパーリンク" xfId="181" builtinId="8" hidden="1"/>
    <cellStyle name="ハイパーリンク" xfId="183" builtinId="8" hidden="1"/>
    <cellStyle name="ハイパーリンク" xfId="185" builtinId="8" hidden="1"/>
    <cellStyle name="ハイパーリンク" xfId="187" builtinId="8" hidden="1"/>
    <cellStyle name="ハイパーリンク" xfId="189" builtinId="8" hidden="1"/>
    <cellStyle name="ハイパーリンク" xfId="191" builtinId="8" hidden="1"/>
    <cellStyle name="ハイパーリンク" xfId="193" builtinId="8" hidden="1"/>
    <cellStyle name="ハイパーリンク" xfId="195" builtinId="8" hidden="1"/>
    <cellStyle name="ハイパーリンク" xfId="197" builtinId="8" hidden="1"/>
    <cellStyle name="ハイパーリンク" xfId="199" builtinId="8" hidden="1"/>
    <cellStyle name="ハイパーリンク" xfId="201" builtinId="8" hidden="1"/>
    <cellStyle name="ハイパーリンク" xfId="203" builtinId="8" hidden="1"/>
    <cellStyle name="ハイパーリンク" xfId="205" builtinId="8" hidden="1"/>
    <cellStyle name="ハイパーリンク" xfId="207" builtinId="8" hidden="1"/>
    <cellStyle name="ハイパーリンク" xfId="209" builtinId="8" hidden="1"/>
    <cellStyle name="ハイパーリンク" xfId="211" builtinId="8" hidden="1"/>
    <cellStyle name="ハイパーリンク" xfId="213" builtinId="8" hidden="1"/>
    <cellStyle name="ハイパーリンク" xfId="215" builtinId="8" hidden="1"/>
    <cellStyle name="ハイパーリンク" xfId="217" builtinId="8" hidden="1"/>
    <cellStyle name="ハイパーリンク" xfId="219" builtinId="8" hidden="1"/>
    <cellStyle name="ハイパーリンク" xfId="221" builtinId="8" hidden="1"/>
    <cellStyle name="ハイパーリンク" xfId="223" builtinId="8" hidden="1"/>
    <cellStyle name="ハイパーリンク" xfId="225" builtinId="8" hidden="1"/>
    <cellStyle name="ハイパーリンク" xfId="227" builtinId="8" hidden="1"/>
    <cellStyle name="ハイパーリンク" xfId="229" builtinId="8" hidden="1"/>
    <cellStyle name="ハイパーリンク" xfId="231" builtinId="8" hidden="1"/>
    <cellStyle name="ハイパーリンク" xfId="233" builtinId="8" hidden="1"/>
    <cellStyle name="ハイパーリンク" xfId="235" builtinId="8" hidden="1"/>
    <cellStyle name="ハイパーリンク" xfId="237" builtinId="8" hidden="1"/>
    <cellStyle name="ハイパーリンク" xfId="239" builtinId="8" hidden="1"/>
    <cellStyle name="ハイパーリンク" xfId="241" builtinId="8" hidden="1"/>
    <cellStyle name="ハイパーリンク" xfId="243" builtinId="8" hidden="1"/>
    <cellStyle name="ハイパーリンク" xfId="245" builtinId="8" hidden="1"/>
    <cellStyle name="ハイパーリンク" xfId="247" builtinId="8" hidden="1"/>
    <cellStyle name="ハイパーリンク" xfId="249" builtinId="8" hidden="1"/>
    <cellStyle name="ハイパーリンク" xfId="251" builtinId="8" hidden="1"/>
    <cellStyle name="ハイパーリンク" xfId="253" builtinId="8" hidden="1"/>
    <cellStyle name="ハイパーリンク" xfId="255" builtinId="8" hidden="1"/>
    <cellStyle name="ハイパーリンク" xfId="257" builtinId="8" hidden="1"/>
    <cellStyle name="ハイパーリンク" xfId="259" builtinId="8" hidden="1"/>
    <cellStyle name="ハイパーリンク" xfId="261" builtinId="8" hidden="1"/>
    <cellStyle name="ハイパーリンク" xfId="263" builtinId="8" hidden="1"/>
    <cellStyle name="ハイパーリンク" xfId="265" builtinId="8" hidden="1"/>
    <cellStyle name="ハイパーリンク" xfId="267" builtinId="8" hidden="1"/>
    <cellStyle name="ハイパーリンク" xfId="269" builtinId="8" hidden="1"/>
    <cellStyle name="ハイパーリンク" xfId="271" builtinId="8" hidden="1"/>
    <cellStyle name="ハイパーリンク" xfId="273" builtinId="8" hidden="1"/>
    <cellStyle name="ハイパーリンク" xfId="275" builtinId="8" hidden="1"/>
    <cellStyle name="ハイパーリンク" xfId="277" builtinId="8" hidden="1"/>
    <cellStyle name="ハイパーリンク" xfId="279" builtinId="8" hidden="1"/>
    <cellStyle name="ハイパーリンク" xfId="281" builtinId="8" hidden="1"/>
    <cellStyle name="ハイパーリンク" xfId="283" builtinId="8" hidden="1"/>
    <cellStyle name="ハイパーリンク" xfId="285" builtinId="8" hidden="1"/>
    <cellStyle name="ハイパーリンク" xfId="287" builtinId="8" hidden="1"/>
    <cellStyle name="ハイパーリンク" xfId="289" builtinId="8" hidden="1"/>
    <cellStyle name="ハイパーリンク" xfId="291" builtinId="8" hidden="1"/>
    <cellStyle name="ハイパーリンク" xfId="293" builtinId="8" hidden="1"/>
    <cellStyle name="ハイパーリンク" xfId="295" builtinId="8" hidden="1"/>
    <cellStyle name="ハイパーリンク" xfId="297" builtinId="8" hidden="1"/>
    <cellStyle name="ハイパーリンク" xfId="299" builtinId="8" hidden="1"/>
    <cellStyle name="ハイパーリンク" xfId="301" builtinId="8" hidden="1"/>
    <cellStyle name="ハイパーリンク" xfId="303" builtinId="8" hidden="1"/>
    <cellStyle name="ハイパーリンク" xfId="305" builtinId="8" hidden="1"/>
    <cellStyle name="ハイパーリンク" xfId="307" builtinId="8" hidden="1"/>
    <cellStyle name="ハイパーリンク" xfId="309" builtinId="8" hidden="1"/>
    <cellStyle name="ハイパーリンク" xfId="311" builtinId="8" hidden="1"/>
    <cellStyle name="ハイパーリンク" xfId="313" builtinId="8" hidden="1"/>
    <cellStyle name="ハイパーリンク" xfId="315" builtinId="8" hidden="1"/>
    <cellStyle name="ハイパーリンク" xfId="317" builtinId="8" hidden="1"/>
    <cellStyle name="ハイパーリンク" xfId="319" builtinId="8" hidden="1"/>
    <cellStyle name="ハイパーリンク" xfId="321" builtinId="8" hidden="1"/>
    <cellStyle name="ハイパーリンク" xfId="323" builtinId="8" hidden="1"/>
    <cellStyle name="ハイパーリンク" xfId="325" builtinId="8" hidden="1"/>
    <cellStyle name="ハイパーリンク" xfId="327" builtinId="8" hidden="1"/>
    <cellStyle name="ハイパーリンク" xfId="329" builtinId="8" hidden="1"/>
    <cellStyle name="ハイパーリンク" xfId="331" builtinId="8" hidden="1"/>
    <cellStyle name="ハイパーリンク" xfId="333" builtinId="8" hidden="1"/>
    <cellStyle name="ハイパーリンク" xfId="335" builtinId="8" hidden="1"/>
    <cellStyle name="ハイパーリンク" xfId="337" builtinId="8" hidden="1"/>
    <cellStyle name="ハイパーリンク" xfId="339" builtinId="8" hidden="1"/>
    <cellStyle name="ハイパーリンク" xfId="341" builtinId="8" hidden="1"/>
    <cellStyle name="ハイパーリンク" xfId="343" builtinId="8" hidden="1"/>
    <cellStyle name="ハイパーリンク" xfId="345" builtinId="8" hidden="1"/>
    <cellStyle name="ハイパーリンク" xfId="347" builtinId="8" hidden="1"/>
    <cellStyle name="ハイパーリンク" xfId="349" builtinId="8" hidden="1"/>
    <cellStyle name="ハイパーリンク" xfId="351" builtinId="8" hidden="1"/>
    <cellStyle name="ハイパーリンク" xfId="353" builtinId="8" hidden="1"/>
    <cellStyle name="ハイパーリンク" xfId="355" builtinId="8" hidden="1"/>
    <cellStyle name="ハイパーリンク" xfId="357" builtinId="8" hidden="1"/>
    <cellStyle name="ハイパーリンク" xfId="359" builtinId="8" hidden="1"/>
    <cellStyle name="ハイパーリンク" xfId="361" builtinId="8" hidden="1"/>
    <cellStyle name="ハイパーリンク" xfId="363" builtinId="8" hidden="1"/>
    <cellStyle name="ハイパーリンク" xfId="365" builtinId="8" hidden="1"/>
    <cellStyle name="ハイパーリンク" xfId="367" builtinId="8" hidden="1"/>
    <cellStyle name="ハイパーリンク" xfId="369" builtinId="8" hidden="1"/>
    <cellStyle name="ハイパーリンク" xfId="371" builtinId="8" hidden="1"/>
    <cellStyle name="ハイパーリンク" xfId="373" builtinId="8" hidden="1"/>
    <cellStyle name="ハイパーリンク" xfId="375" builtinId="8" hidden="1"/>
    <cellStyle name="ハイパーリンク" xfId="377" builtinId="8" hidden="1"/>
    <cellStyle name="ハイパーリンク" xfId="379" builtinId="8" hidden="1"/>
    <cellStyle name="ハイパーリンク" xfId="381" builtinId="8" hidden="1"/>
    <cellStyle name="ハイパーリンク" xfId="383" builtinId="8" hidden="1"/>
    <cellStyle name="ハイパーリンク" xfId="385" builtinId="8" hidden="1"/>
    <cellStyle name="ハイパーリンク" xfId="387" builtinId="8" hidden="1"/>
    <cellStyle name="ハイパーリンク" xfId="389" builtinId="8" hidden="1"/>
    <cellStyle name="ハイパーリンク" xfId="391" builtinId="8" hidden="1"/>
    <cellStyle name="ハイパーリンク" xfId="393" builtinId="8" hidden="1"/>
    <cellStyle name="ハイパーリンク" xfId="395" builtinId="8" hidden="1"/>
    <cellStyle name="ハイパーリンク" xfId="397" builtinId="8" hidden="1"/>
    <cellStyle name="ハイパーリンク" xfId="399" builtinId="8" hidden="1"/>
    <cellStyle name="ハイパーリンク" xfId="401" builtinId="8" hidden="1"/>
    <cellStyle name="ハイパーリンク" xfId="403" builtinId="8" hidden="1"/>
    <cellStyle name="ハイパーリンク" xfId="405" builtinId="8" hidden="1"/>
    <cellStyle name="ハイパーリンク" xfId="407" builtinId="8" hidden="1"/>
    <cellStyle name="ハイパーリンク" xfId="409" builtinId="8" hidden="1"/>
    <cellStyle name="ハイパーリンク" xfId="411" builtinId="8" hidden="1"/>
    <cellStyle name="ハイパーリンク" xfId="413" builtinId="8" hidden="1"/>
    <cellStyle name="ハイパーリンク" xfId="415" builtinId="8" hidden="1"/>
    <cellStyle name="ハイパーリンク" xfId="417" builtinId="8" hidden="1"/>
    <cellStyle name="ハイパーリンク" xfId="419" builtinId="8" hidden="1"/>
    <cellStyle name="ハイパーリンク" xfId="421" builtinId="8" hidden="1"/>
    <cellStyle name="ハイパーリンク" xfId="423" builtinId="8" hidden="1"/>
    <cellStyle name="ハイパーリンク" xfId="425" builtinId="8" hidden="1"/>
    <cellStyle name="ハイパーリンク" xfId="427" builtinId="8" hidden="1"/>
    <cellStyle name="ハイパーリンク" xfId="429" builtinId="8" hidden="1"/>
    <cellStyle name="ハイパーリンク" xfId="431" builtinId="8" hidden="1"/>
    <cellStyle name="ハイパーリンク" xfId="433" builtinId="8" hidden="1"/>
    <cellStyle name="ハイパーリンク" xfId="435" builtinId="8" hidden="1"/>
    <cellStyle name="ハイパーリンク" xfId="437" builtinId="8" hidden="1"/>
    <cellStyle name="ハイパーリンク" xfId="439" builtinId="8" hidden="1"/>
    <cellStyle name="ハイパーリンク" xfId="441" builtinId="8" hidden="1"/>
    <cellStyle name="ハイパーリンク" xfId="443" builtinId="8" hidden="1"/>
    <cellStyle name="ハイパーリンク" xfId="445" builtinId="8" hidden="1"/>
    <cellStyle name="ハイパーリンク" xfId="447" builtinId="8" hidden="1"/>
    <cellStyle name="ハイパーリンク" xfId="449" builtinId="8" hidden="1"/>
    <cellStyle name="ハイパーリンク" xfId="451" builtinId="8" hidden="1"/>
    <cellStyle name="ハイパーリンク" xfId="453" builtinId="8" hidden="1"/>
    <cellStyle name="ハイパーリンク" xfId="455" builtinId="8" hidden="1"/>
    <cellStyle name="ハイパーリンク" xfId="457" builtinId="8" hidden="1"/>
    <cellStyle name="ハイパーリンク" xfId="459" builtinId="8" hidden="1"/>
    <cellStyle name="ハイパーリンク" xfId="461" builtinId="8" hidden="1"/>
    <cellStyle name="ハイパーリンク" xfId="463" builtinId="8" hidden="1"/>
    <cellStyle name="ハイパーリンク" xfId="465" builtinId="8" hidden="1"/>
    <cellStyle name="ハイパーリンク" xfId="467" builtinId="8" hidden="1"/>
    <cellStyle name="ハイパーリンク" xfId="469" builtinId="8" hidden="1"/>
    <cellStyle name="ハイパーリンク" xfId="471" builtinId="8" hidden="1"/>
    <cellStyle name="ハイパーリンク" xfId="473" builtinId="8" hidden="1"/>
    <cellStyle name="ハイパーリンク" xfId="475" builtinId="8" hidden="1"/>
    <cellStyle name="ハイパーリンク" xfId="477" builtinId="8" hidden="1"/>
    <cellStyle name="ハイパーリンク" xfId="479" builtinId="8" hidden="1"/>
    <cellStyle name="ハイパーリンク" xfId="481" builtinId="8" hidden="1"/>
    <cellStyle name="ハイパーリンク" xfId="483" builtinId="8" hidden="1"/>
    <cellStyle name="ハイパーリンク" xfId="485" builtinId="8" hidden="1"/>
    <cellStyle name="ハイパーリンク" xfId="487" builtinId="8" hidden="1"/>
    <cellStyle name="ハイパーリンク" xfId="489" builtinId="8" hidden="1"/>
    <cellStyle name="ハイパーリンク" xfId="491" builtinId="8" hidden="1"/>
    <cellStyle name="ハイパーリンク" xfId="493" builtinId="8" hidden="1"/>
    <cellStyle name="ハイパーリンク" xfId="495" builtinId="8" hidden="1"/>
    <cellStyle name="ハイパーリンク" xfId="497" builtinId="8" hidden="1"/>
    <cellStyle name="ハイパーリンク" xfId="499" builtinId="8" hidden="1"/>
    <cellStyle name="ハイパーリンク" xfId="501" builtinId="8" hidden="1"/>
    <cellStyle name="ハイパーリンク" xfId="503" builtinId="8" hidden="1"/>
    <cellStyle name="ハイパーリンク" xfId="505" builtinId="8" hidden="1"/>
    <cellStyle name="ハイパーリンク" xfId="507" builtinId="8" hidden="1"/>
    <cellStyle name="ハイパーリンク" xfId="509" builtinId="8" hidden="1"/>
    <cellStyle name="ハイパーリンク" xfId="511" builtinId="8" hidden="1"/>
    <cellStyle name="ハイパーリンク" xfId="513" builtinId="8" hidden="1"/>
    <cellStyle name="ハイパーリンク" xfId="515" builtinId="8" hidden="1"/>
    <cellStyle name="ハイパーリンク" xfId="517" builtinId="8" hidden="1"/>
    <cellStyle name="ハイパーリンク" xfId="519" builtinId="8" hidden="1"/>
    <cellStyle name="ハイパーリンク" xfId="521" builtinId="8" hidden="1"/>
    <cellStyle name="ハイパーリンク" xfId="523" builtinId="8" hidden="1"/>
    <cellStyle name="ハイパーリンク" xfId="525" builtinId="8" hidden="1"/>
    <cellStyle name="ハイパーリンク" xfId="527" builtinId="8" hidden="1"/>
    <cellStyle name="ハイパーリンク" xfId="529" builtinId="8" hidden="1"/>
    <cellStyle name="ハイパーリンク" xfId="531" builtinId="8" hidden="1"/>
    <cellStyle name="ハイパーリンク" xfId="533" builtinId="8" hidden="1"/>
    <cellStyle name="ハイパーリンク" xfId="535" builtinId="8" hidden="1"/>
    <cellStyle name="ハイパーリンク" xfId="537" builtinId="8" hidden="1"/>
    <cellStyle name="ハイパーリンク" xfId="539" builtinId="8" hidden="1"/>
    <cellStyle name="ハイパーリンク" xfId="541" builtinId="8" hidden="1"/>
    <cellStyle name="ハイパーリンク" xfId="543" builtinId="8" hidden="1"/>
    <cellStyle name="ハイパーリンク" xfId="545" builtinId="8" hidden="1"/>
    <cellStyle name="ハイパーリンク" xfId="547" builtinId="8" hidden="1"/>
    <cellStyle name="ハイパーリンク" xfId="549" builtinId="8" hidden="1"/>
    <cellStyle name="ハイパーリンク" xfId="551" builtinId="8" hidden="1"/>
    <cellStyle name="ハイパーリンク" xfId="553" builtinId="8" hidden="1"/>
    <cellStyle name="ハイパーリンク" xfId="555" builtinId="8" hidden="1"/>
    <cellStyle name="ハイパーリンク" xfId="557" builtinId="8" hidden="1"/>
    <cellStyle name="ハイパーリンク" xfId="559" builtinId="8" hidden="1"/>
    <cellStyle name="ハイパーリンク" xfId="561" builtinId="8" hidden="1"/>
    <cellStyle name="ハイパーリンク" xfId="563" builtinId="8" hidden="1"/>
    <cellStyle name="ハイパーリンク" xfId="565" builtinId="8" hidden="1"/>
    <cellStyle name="ハイパーリンク" xfId="567" builtinId="8" hidden="1"/>
    <cellStyle name="ハイパーリンク" xfId="569" builtinId="8" hidden="1"/>
    <cellStyle name="ハイパーリンク" xfId="571" builtinId="8" hidden="1"/>
    <cellStyle name="ハイパーリンク" xfId="573" builtinId="8" hidden="1"/>
    <cellStyle name="ハイパーリンク" xfId="575" builtinId="8" hidden="1"/>
    <cellStyle name="ハイパーリンク" xfId="577" builtinId="8" hidden="1"/>
    <cellStyle name="ハイパーリンク" xfId="579" builtinId="8" hidden="1"/>
    <cellStyle name="ハイパーリンク" xfId="581" builtinId="8" hidden="1"/>
    <cellStyle name="ハイパーリンク" xfId="583" builtinId="8" hidden="1"/>
    <cellStyle name="ハイパーリンク" xfId="585" builtinId="8" hidden="1"/>
    <cellStyle name="ハイパーリンク" xfId="587" builtinId="8" hidden="1"/>
    <cellStyle name="ハイパーリンク" xfId="589" builtinId="8" hidden="1"/>
    <cellStyle name="ハイパーリンク" xfId="591" builtinId="8" hidden="1"/>
    <cellStyle name="ハイパーリンク" xfId="593" builtinId="8" hidden="1"/>
    <cellStyle name="ハイパーリンク" xfId="595" builtinId="8" hidden="1"/>
    <cellStyle name="ハイパーリンク" xfId="597" builtinId="8" hidden="1"/>
    <cellStyle name="ハイパーリンク" xfId="599" builtinId="8" hidden="1"/>
    <cellStyle name="ハイパーリンク" xfId="601" builtinId="8" hidden="1"/>
    <cellStyle name="ハイパーリンク" xfId="603" builtinId="8" hidden="1"/>
    <cellStyle name="ハイパーリンク" xfId="605" builtinId="8" hidden="1"/>
    <cellStyle name="ハイパーリンク" xfId="607" builtinId="8" hidden="1"/>
    <cellStyle name="ハイパーリンク" xfId="609" builtinId="8" hidden="1"/>
    <cellStyle name="ハイパーリンク" xfId="611" builtinId="8" hidden="1"/>
    <cellStyle name="ハイパーリンク" xfId="613" builtinId="8" hidden="1"/>
    <cellStyle name="ハイパーリンク" xfId="615" builtinId="8" hidden="1"/>
    <cellStyle name="ハイパーリンク" xfId="617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4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  <cellStyle name="表示済みのハイパーリンク" xfId="216" builtinId="9" hidden="1"/>
    <cellStyle name="表示済みのハイパーリンク" xfId="218" builtinId="9" hidden="1"/>
    <cellStyle name="表示済みのハイパーリンク" xfId="220" builtinId="9" hidden="1"/>
    <cellStyle name="表示済みのハイパーリンク" xfId="222" builtinId="9" hidden="1"/>
    <cellStyle name="表示済みのハイパーリンク" xfId="224" builtinId="9" hidden="1"/>
    <cellStyle name="表示済みのハイパーリンク" xfId="226" builtinId="9" hidden="1"/>
    <cellStyle name="表示済みのハイパーリンク" xfId="228" builtinId="9" hidden="1"/>
    <cellStyle name="表示済みのハイパーリンク" xfId="230" builtinId="9" hidden="1"/>
    <cellStyle name="表示済みのハイパーリンク" xfId="232" builtinId="9" hidden="1"/>
    <cellStyle name="表示済みのハイパーリンク" xfId="234" builtinId="9" hidden="1"/>
    <cellStyle name="表示済みのハイパーリンク" xfId="236" builtinId="9" hidden="1"/>
    <cellStyle name="表示済みのハイパーリンク" xfId="238" builtinId="9" hidden="1"/>
    <cellStyle name="表示済みのハイパーリンク" xfId="240" builtinId="9" hidden="1"/>
    <cellStyle name="表示済みのハイパーリンク" xfId="242" builtinId="9" hidden="1"/>
    <cellStyle name="表示済みのハイパーリンク" xfId="244" builtinId="9" hidden="1"/>
    <cellStyle name="表示済みのハイパーリンク" xfId="246" builtinId="9" hidden="1"/>
    <cellStyle name="表示済みのハイパーリンク" xfId="248" builtinId="9" hidden="1"/>
    <cellStyle name="表示済みのハイパーリンク" xfId="250" builtinId="9" hidden="1"/>
    <cellStyle name="表示済みのハイパーリンク" xfId="252" builtinId="9" hidden="1"/>
    <cellStyle name="表示済みのハイパーリンク" xfId="254" builtinId="9" hidden="1"/>
    <cellStyle name="表示済みのハイパーリンク" xfId="256" builtinId="9" hidden="1"/>
    <cellStyle name="表示済みのハイパーリンク" xfId="258" builtinId="9" hidden="1"/>
    <cellStyle name="表示済みのハイパーリンク" xfId="260" builtinId="9" hidden="1"/>
    <cellStyle name="表示済みのハイパーリンク" xfId="262" builtinId="9" hidden="1"/>
    <cellStyle name="表示済みのハイパーリンク" xfId="264" builtinId="9" hidden="1"/>
    <cellStyle name="表示済みのハイパーリンク" xfId="266" builtinId="9" hidden="1"/>
    <cellStyle name="表示済みのハイパーリンク" xfId="268" builtinId="9" hidden="1"/>
    <cellStyle name="表示済みのハイパーリンク" xfId="270" builtinId="9" hidden="1"/>
    <cellStyle name="表示済みのハイパーリンク" xfId="272" builtinId="9" hidden="1"/>
    <cellStyle name="表示済みのハイパーリンク" xfId="274" builtinId="9" hidden="1"/>
    <cellStyle name="表示済みのハイパーリンク" xfId="276" builtinId="9" hidden="1"/>
    <cellStyle name="表示済みのハイパーリンク" xfId="278" builtinId="9" hidden="1"/>
    <cellStyle name="表示済みのハイパーリンク" xfId="280" builtinId="9" hidden="1"/>
    <cellStyle name="表示済みのハイパーリンク" xfId="282" builtinId="9" hidden="1"/>
    <cellStyle name="表示済みのハイパーリンク" xfId="284" builtinId="9" hidden="1"/>
    <cellStyle name="表示済みのハイパーリンク" xfId="286" builtinId="9" hidden="1"/>
    <cellStyle name="表示済みのハイパーリンク" xfId="288" builtinId="9" hidden="1"/>
    <cellStyle name="表示済みのハイパーリンク" xfId="290" builtinId="9" hidden="1"/>
    <cellStyle name="表示済みのハイパーリンク" xfId="292" builtinId="9" hidden="1"/>
    <cellStyle name="表示済みのハイパーリンク" xfId="294" builtinId="9" hidden="1"/>
    <cellStyle name="表示済みのハイパーリンク" xfId="296" builtinId="9" hidden="1"/>
    <cellStyle name="表示済みのハイパーリンク" xfId="298" builtinId="9" hidden="1"/>
    <cellStyle name="表示済みのハイパーリンク" xfId="300" builtinId="9" hidden="1"/>
    <cellStyle name="表示済みのハイパーリンク" xfId="302" builtinId="9" hidden="1"/>
    <cellStyle name="表示済みのハイパーリンク" xfId="304" builtinId="9" hidden="1"/>
    <cellStyle name="表示済みのハイパーリンク" xfId="306" builtinId="9" hidden="1"/>
    <cellStyle name="表示済みのハイパーリンク" xfId="308" builtinId="9" hidden="1"/>
    <cellStyle name="表示済みのハイパーリンク" xfId="310" builtinId="9" hidden="1"/>
    <cellStyle name="表示済みのハイパーリンク" xfId="312" builtinId="9" hidden="1"/>
    <cellStyle name="表示済みのハイパーリンク" xfId="314" builtinId="9" hidden="1"/>
    <cellStyle name="表示済みのハイパーリンク" xfId="316" builtinId="9" hidden="1"/>
    <cellStyle name="表示済みのハイパーリンク" xfId="318" builtinId="9" hidden="1"/>
    <cellStyle name="表示済みのハイパーリンク" xfId="320" builtinId="9" hidden="1"/>
    <cellStyle name="表示済みのハイパーリンク" xfId="322" builtinId="9" hidden="1"/>
    <cellStyle name="表示済みのハイパーリンク" xfId="324" builtinId="9" hidden="1"/>
    <cellStyle name="表示済みのハイパーリンク" xfId="326" builtinId="9" hidden="1"/>
    <cellStyle name="表示済みのハイパーリンク" xfId="328" builtinId="9" hidden="1"/>
    <cellStyle name="表示済みのハイパーリンク" xfId="330" builtinId="9" hidden="1"/>
    <cellStyle name="表示済みのハイパーリンク" xfId="332" builtinId="9" hidden="1"/>
    <cellStyle name="表示済みのハイパーリンク" xfId="334" builtinId="9" hidden="1"/>
    <cellStyle name="表示済みのハイパーリンク" xfId="336" builtinId="9" hidden="1"/>
    <cellStyle name="表示済みのハイパーリンク" xfId="338" builtinId="9" hidden="1"/>
    <cellStyle name="表示済みのハイパーリンク" xfId="340" builtinId="9" hidden="1"/>
    <cellStyle name="表示済みのハイパーリンク" xfId="342" builtinId="9" hidden="1"/>
    <cellStyle name="表示済みのハイパーリンク" xfId="344" builtinId="9" hidden="1"/>
    <cellStyle name="表示済みのハイパーリンク" xfId="346" builtinId="9" hidden="1"/>
    <cellStyle name="表示済みのハイパーリンク" xfId="348" builtinId="9" hidden="1"/>
    <cellStyle name="表示済みのハイパーリンク" xfId="350" builtinId="9" hidden="1"/>
    <cellStyle name="表示済みのハイパーリンク" xfId="352" builtinId="9" hidden="1"/>
    <cellStyle name="表示済みのハイパーリンク" xfId="354" builtinId="9" hidden="1"/>
    <cellStyle name="表示済みのハイパーリンク" xfId="356" builtinId="9" hidden="1"/>
    <cellStyle name="表示済みのハイパーリンク" xfId="358" builtinId="9" hidden="1"/>
    <cellStyle name="表示済みのハイパーリンク" xfId="360" builtinId="9" hidden="1"/>
    <cellStyle name="表示済みのハイパーリンク" xfId="362" builtinId="9" hidden="1"/>
    <cellStyle name="表示済みのハイパーリンク" xfId="364" builtinId="9" hidden="1"/>
    <cellStyle name="表示済みのハイパーリンク" xfId="366" builtinId="9" hidden="1"/>
    <cellStyle name="表示済みのハイパーリンク" xfId="368" builtinId="9" hidden="1"/>
    <cellStyle name="表示済みのハイパーリンク" xfId="370" builtinId="9" hidden="1"/>
    <cellStyle name="表示済みのハイパーリンク" xfId="372" builtinId="9" hidden="1"/>
    <cellStyle name="表示済みのハイパーリンク" xfId="374" builtinId="9" hidden="1"/>
    <cellStyle name="表示済みのハイパーリンク" xfId="376" builtinId="9" hidden="1"/>
    <cellStyle name="表示済みのハイパーリンク" xfId="378" builtinId="9" hidden="1"/>
    <cellStyle name="表示済みのハイパーリンク" xfId="380" builtinId="9" hidden="1"/>
    <cellStyle name="表示済みのハイパーリンク" xfId="382" builtinId="9" hidden="1"/>
    <cellStyle name="表示済みのハイパーリンク" xfId="384" builtinId="9" hidden="1"/>
    <cellStyle name="表示済みのハイパーリンク" xfId="386" builtinId="9" hidden="1"/>
    <cellStyle name="表示済みのハイパーリンク" xfId="388" builtinId="9" hidden="1"/>
    <cellStyle name="表示済みのハイパーリンク" xfId="390" builtinId="9" hidden="1"/>
    <cellStyle name="表示済みのハイパーリンク" xfId="392" builtinId="9" hidden="1"/>
    <cellStyle name="表示済みのハイパーリンク" xfId="394" builtinId="9" hidden="1"/>
    <cellStyle name="表示済みのハイパーリンク" xfId="396" builtinId="9" hidden="1"/>
    <cellStyle name="表示済みのハイパーリンク" xfId="398" builtinId="9" hidden="1"/>
    <cellStyle name="表示済みのハイパーリンク" xfId="400" builtinId="9" hidden="1"/>
    <cellStyle name="表示済みのハイパーリンク" xfId="402" builtinId="9" hidden="1"/>
    <cellStyle name="表示済みのハイパーリンク" xfId="404" builtinId="9" hidden="1"/>
    <cellStyle name="表示済みのハイパーリンク" xfId="406" builtinId="9" hidden="1"/>
    <cellStyle name="表示済みのハイパーリンク" xfId="408" builtinId="9" hidden="1"/>
    <cellStyle name="表示済みのハイパーリンク" xfId="410" builtinId="9" hidden="1"/>
    <cellStyle name="表示済みのハイパーリンク" xfId="412" builtinId="9" hidden="1"/>
    <cellStyle name="表示済みのハイパーリンク" xfId="414" builtinId="9" hidden="1"/>
    <cellStyle name="表示済みのハイパーリンク" xfId="416" builtinId="9" hidden="1"/>
    <cellStyle name="表示済みのハイパーリンク" xfId="418" builtinId="9" hidden="1"/>
    <cellStyle name="表示済みのハイパーリンク" xfId="420" builtinId="9" hidden="1"/>
    <cellStyle name="表示済みのハイパーリンク" xfId="422" builtinId="9" hidden="1"/>
    <cellStyle name="表示済みのハイパーリンク" xfId="424" builtinId="9" hidden="1"/>
    <cellStyle name="表示済みのハイパーリンク" xfId="426" builtinId="9" hidden="1"/>
    <cellStyle name="表示済みのハイパーリンク" xfId="428" builtinId="9" hidden="1"/>
    <cellStyle name="表示済みのハイパーリンク" xfId="430" builtinId="9" hidden="1"/>
    <cellStyle name="表示済みのハイパーリンク" xfId="432" builtinId="9" hidden="1"/>
    <cellStyle name="表示済みのハイパーリンク" xfId="434" builtinId="9" hidden="1"/>
    <cellStyle name="表示済みのハイパーリンク" xfId="436" builtinId="9" hidden="1"/>
    <cellStyle name="表示済みのハイパーリンク" xfId="438" builtinId="9" hidden="1"/>
    <cellStyle name="表示済みのハイパーリンク" xfId="440" builtinId="9" hidden="1"/>
    <cellStyle name="表示済みのハイパーリンク" xfId="442" builtinId="9" hidden="1"/>
    <cellStyle name="表示済みのハイパーリンク" xfId="444" builtinId="9" hidden="1"/>
    <cellStyle name="表示済みのハイパーリンク" xfId="446" builtinId="9" hidden="1"/>
    <cellStyle name="表示済みのハイパーリンク" xfId="448" builtinId="9" hidden="1"/>
    <cellStyle name="表示済みのハイパーリンク" xfId="450" builtinId="9" hidden="1"/>
    <cellStyle name="表示済みのハイパーリンク" xfId="452" builtinId="9" hidden="1"/>
    <cellStyle name="表示済みのハイパーリンク" xfId="454" builtinId="9" hidden="1"/>
    <cellStyle name="表示済みのハイパーリンク" xfId="456" builtinId="9" hidden="1"/>
    <cellStyle name="表示済みのハイパーリンク" xfId="458" builtinId="9" hidden="1"/>
    <cellStyle name="表示済みのハイパーリンク" xfId="460" builtinId="9" hidden="1"/>
    <cellStyle name="表示済みのハイパーリンク" xfId="462" builtinId="9" hidden="1"/>
    <cellStyle name="表示済みのハイパーリンク" xfId="464" builtinId="9" hidden="1"/>
    <cellStyle name="表示済みのハイパーリンク" xfId="466" builtinId="9" hidden="1"/>
    <cellStyle name="表示済みのハイパーリンク" xfId="468" builtinId="9" hidden="1"/>
    <cellStyle name="表示済みのハイパーリンク" xfId="470" builtinId="9" hidden="1"/>
    <cellStyle name="表示済みのハイパーリンク" xfId="472" builtinId="9" hidden="1"/>
    <cellStyle name="表示済みのハイパーリンク" xfId="474" builtinId="9" hidden="1"/>
    <cellStyle name="表示済みのハイパーリンク" xfId="476" builtinId="9" hidden="1"/>
    <cellStyle name="表示済みのハイパーリンク" xfId="478" builtinId="9" hidden="1"/>
    <cellStyle name="表示済みのハイパーリンク" xfId="480" builtinId="9" hidden="1"/>
    <cellStyle name="表示済みのハイパーリンク" xfId="482" builtinId="9" hidden="1"/>
    <cellStyle name="表示済みのハイパーリンク" xfId="484" builtinId="9" hidden="1"/>
    <cellStyle name="表示済みのハイパーリンク" xfId="486" builtinId="9" hidden="1"/>
    <cellStyle name="表示済みのハイパーリンク" xfId="488" builtinId="9" hidden="1"/>
    <cellStyle name="表示済みのハイパーリンク" xfId="490" builtinId="9" hidden="1"/>
    <cellStyle name="表示済みのハイパーリンク" xfId="492" builtinId="9" hidden="1"/>
    <cellStyle name="表示済みのハイパーリンク" xfId="494" builtinId="9" hidden="1"/>
    <cellStyle name="表示済みのハイパーリンク" xfId="496" builtinId="9" hidden="1"/>
    <cellStyle name="表示済みのハイパーリンク" xfId="498" builtinId="9" hidden="1"/>
    <cellStyle name="表示済みのハイパーリンク" xfId="500" builtinId="9" hidden="1"/>
    <cellStyle name="表示済みのハイパーリンク" xfId="502" builtinId="9" hidden="1"/>
    <cellStyle name="表示済みのハイパーリンク" xfId="504" builtinId="9" hidden="1"/>
    <cellStyle name="表示済みのハイパーリンク" xfId="506" builtinId="9" hidden="1"/>
    <cellStyle name="表示済みのハイパーリンク" xfId="508" builtinId="9" hidden="1"/>
    <cellStyle name="表示済みのハイパーリンク" xfId="510" builtinId="9" hidden="1"/>
    <cellStyle name="表示済みのハイパーリンク" xfId="512" builtinId="9" hidden="1"/>
    <cellStyle name="表示済みのハイパーリンク" xfId="514" builtinId="9" hidden="1"/>
    <cellStyle name="表示済みのハイパーリンク" xfId="516" builtinId="9" hidden="1"/>
    <cellStyle name="表示済みのハイパーリンク" xfId="518" builtinId="9" hidden="1"/>
    <cellStyle name="表示済みのハイパーリンク" xfId="520" builtinId="9" hidden="1"/>
    <cellStyle name="表示済みのハイパーリンク" xfId="522" builtinId="9" hidden="1"/>
    <cellStyle name="表示済みのハイパーリンク" xfId="524" builtinId="9" hidden="1"/>
    <cellStyle name="表示済みのハイパーリンク" xfId="526" builtinId="9" hidden="1"/>
    <cellStyle name="表示済みのハイパーリンク" xfId="528" builtinId="9" hidden="1"/>
    <cellStyle name="表示済みのハイパーリンク" xfId="530" builtinId="9" hidden="1"/>
    <cellStyle name="表示済みのハイパーリンク" xfId="532" builtinId="9" hidden="1"/>
    <cellStyle name="表示済みのハイパーリンク" xfId="534" builtinId="9" hidden="1"/>
    <cellStyle name="表示済みのハイパーリンク" xfId="536" builtinId="9" hidden="1"/>
    <cellStyle name="表示済みのハイパーリンク" xfId="538" builtinId="9" hidden="1"/>
    <cellStyle name="表示済みのハイパーリンク" xfId="540" builtinId="9" hidden="1"/>
    <cellStyle name="表示済みのハイパーリンク" xfId="542" builtinId="9" hidden="1"/>
    <cellStyle name="表示済みのハイパーリンク" xfId="544" builtinId="9" hidden="1"/>
    <cellStyle name="表示済みのハイパーリンク" xfId="546" builtinId="9" hidden="1"/>
    <cellStyle name="表示済みのハイパーリンク" xfId="548" builtinId="9" hidden="1"/>
    <cellStyle name="表示済みのハイパーリンク" xfId="550" builtinId="9" hidden="1"/>
    <cellStyle name="表示済みのハイパーリンク" xfId="552" builtinId="9" hidden="1"/>
    <cellStyle name="表示済みのハイパーリンク" xfId="554" builtinId="9" hidden="1"/>
    <cellStyle name="表示済みのハイパーリンク" xfId="556" builtinId="9" hidden="1"/>
    <cellStyle name="表示済みのハイパーリンク" xfId="558" builtinId="9" hidden="1"/>
    <cellStyle name="表示済みのハイパーリンク" xfId="560" builtinId="9" hidden="1"/>
    <cellStyle name="表示済みのハイパーリンク" xfId="562" builtinId="9" hidden="1"/>
    <cellStyle name="表示済みのハイパーリンク" xfId="564" builtinId="9" hidden="1"/>
    <cellStyle name="表示済みのハイパーリンク" xfId="566" builtinId="9" hidden="1"/>
    <cellStyle name="表示済みのハイパーリンク" xfId="568" builtinId="9" hidden="1"/>
    <cellStyle name="表示済みのハイパーリンク" xfId="570" builtinId="9" hidden="1"/>
    <cellStyle name="表示済みのハイパーリンク" xfId="572" builtinId="9" hidden="1"/>
    <cellStyle name="表示済みのハイパーリンク" xfId="574" builtinId="9" hidden="1"/>
    <cellStyle name="表示済みのハイパーリンク" xfId="576" builtinId="9" hidden="1"/>
    <cellStyle name="表示済みのハイパーリンク" xfId="578" builtinId="9" hidden="1"/>
    <cellStyle name="表示済みのハイパーリンク" xfId="580" builtinId="9" hidden="1"/>
    <cellStyle name="表示済みのハイパーリンク" xfId="582" builtinId="9" hidden="1"/>
    <cellStyle name="表示済みのハイパーリンク" xfId="584" builtinId="9" hidden="1"/>
    <cellStyle name="表示済みのハイパーリンク" xfId="586" builtinId="9" hidden="1"/>
    <cellStyle name="表示済みのハイパーリンク" xfId="588" builtinId="9" hidden="1"/>
    <cellStyle name="表示済みのハイパーリンク" xfId="590" builtinId="9" hidden="1"/>
    <cellStyle name="表示済みのハイパーリンク" xfId="592" builtinId="9" hidden="1"/>
    <cellStyle name="表示済みのハイパーリンク" xfId="594" builtinId="9" hidden="1"/>
    <cellStyle name="表示済みのハイパーリンク" xfId="596" builtinId="9" hidden="1"/>
    <cellStyle name="表示済みのハイパーリンク" xfId="598" builtinId="9" hidden="1"/>
    <cellStyle name="表示済みのハイパーリンク" xfId="600" builtinId="9" hidden="1"/>
    <cellStyle name="表示済みのハイパーリンク" xfId="602" builtinId="9" hidden="1"/>
    <cellStyle name="表示済みのハイパーリンク" xfId="604" builtinId="9" hidden="1"/>
    <cellStyle name="表示済みのハイパーリンク" xfId="606" builtinId="9" hidden="1"/>
    <cellStyle name="表示済みのハイパーリンク" xfId="608" builtinId="9" hidden="1"/>
    <cellStyle name="表示済みのハイパーリンク" xfId="610" builtinId="9" hidden="1"/>
    <cellStyle name="表示済みのハイパーリンク" xfId="612" builtinId="9" hidden="1"/>
    <cellStyle name="表示済みのハイパーリンク" xfId="614" builtinId="9" hidden="1"/>
    <cellStyle name="表示済みのハイパーリンク" xfId="616" builtinId="9" hidden="1"/>
    <cellStyle name="表示済みのハイパーリンク" xfId="618" builtinId="9" hidden="1"/>
  </cellStyles>
  <dxfs count="8"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X52"/>
  <sheetViews>
    <sheetView showGridLines="0" tabSelected="1" workbookViewId="0">
      <pane xSplit="2" topLeftCell="C1" activePane="topRight" state="frozen"/>
      <selection pane="topRight" activeCell="N35" sqref="N35"/>
    </sheetView>
  </sheetViews>
  <sheetFormatPr baseColWidth="12" defaultRowHeight="18" x14ac:dyDescent="0"/>
  <cols>
    <col min="1" max="1" width="5" customWidth="1"/>
    <col min="2" max="2" width="15.1640625" customWidth="1"/>
    <col min="3" max="3" width="6.33203125" customWidth="1"/>
    <col min="4" max="4" width="10" customWidth="1"/>
    <col min="5" max="5" width="7.1640625" customWidth="1"/>
    <col min="6" max="6" width="10" customWidth="1"/>
    <col min="7" max="7" width="6.5" customWidth="1"/>
    <col min="8" max="8" width="10.83203125" customWidth="1"/>
    <col min="9" max="20" width="10" customWidth="1"/>
    <col min="24" max="24" width="9.5" customWidth="1"/>
  </cols>
  <sheetData>
    <row r="1" spans="1:24" ht="31" customHeight="1">
      <c r="A1" s="1"/>
      <c r="B1" s="148"/>
      <c r="C1" s="280" t="s">
        <v>61</v>
      </c>
      <c r="D1" s="281"/>
      <c r="E1" s="281"/>
      <c r="F1" s="281"/>
      <c r="G1" s="281"/>
      <c r="H1" s="282"/>
      <c r="I1" s="283" t="s">
        <v>62</v>
      </c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  <c r="U1" s="1"/>
      <c r="V1" s="2"/>
      <c r="W1" s="1"/>
    </row>
    <row r="2" spans="1:24" ht="47" customHeight="1">
      <c r="A2" s="3"/>
      <c r="B2" s="4"/>
      <c r="C2" s="286" t="s">
        <v>63</v>
      </c>
      <c r="D2" s="287"/>
      <c r="E2" s="287" t="s">
        <v>124</v>
      </c>
      <c r="F2" s="287"/>
      <c r="G2" s="287" t="s">
        <v>125</v>
      </c>
      <c r="H2" s="288"/>
      <c r="I2" s="289" t="s">
        <v>64</v>
      </c>
      <c r="J2" s="290"/>
      <c r="K2" s="290"/>
      <c r="L2" s="290"/>
      <c r="M2" s="291" t="s">
        <v>126</v>
      </c>
      <c r="N2" s="290"/>
      <c r="O2" s="290"/>
      <c r="P2" s="292"/>
      <c r="Q2" s="290" t="s">
        <v>125</v>
      </c>
      <c r="R2" s="290"/>
      <c r="S2" s="290"/>
      <c r="T2" s="293"/>
      <c r="U2" s="5"/>
      <c r="V2" s="296" t="s">
        <v>74</v>
      </c>
      <c r="W2" s="296"/>
    </row>
    <row r="3" spans="1:24" ht="60" customHeight="1" thickBot="1">
      <c r="A3" s="146"/>
      <c r="B3" s="147" t="s">
        <v>65</v>
      </c>
      <c r="C3" s="6" t="s">
        <v>72</v>
      </c>
      <c r="D3" s="7" t="s">
        <v>68</v>
      </c>
      <c r="E3" s="8" t="s">
        <v>67</v>
      </c>
      <c r="F3" s="9" t="s">
        <v>69</v>
      </c>
      <c r="G3" s="10" t="s">
        <v>67</v>
      </c>
      <c r="H3" s="11" t="s">
        <v>68</v>
      </c>
      <c r="I3" s="6" t="s">
        <v>73</v>
      </c>
      <c r="J3" s="7" t="s">
        <v>70</v>
      </c>
      <c r="K3" s="12" t="s">
        <v>73</v>
      </c>
      <c r="L3" s="13" t="s">
        <v>71</v>
      </c>
      <c r="M3" s="7" t="s">
        <v>73</v>
      </c>
      <c r="N3" s="7" t="s">
        <v>71</v>
      </c>
      <c r="O3" s="12" t="s">
        <v>73</v>
      </c>
      <c r="P3" s="13" t="s">
        <v>70</v>
      </c>
      <c r="Q3" s="7" t="s">
        <v>73</v>
      </c>
      <c r="R3" s="7" t="s">
        <v>71</v>
      </c>
      <c r="S3" s="7" t="s">
        <v>73</v>
      </c>
      <c r="T3" s="11" t="s">
        <v>70</v>
      </c>
      <c r="U3" s="14"/>
      <c r="V3" s="15" t="s">
        <v>75</v>
      </c>
      <c r="W3" s="16" t="s">
        <v>76</v>
      </c>
      <c r="X3" s="168" t="s">
        <v>122</v>
      </c>
    </row>
    <row r="4" spans="1:24" ht="19" thickTop="1">
      <c r="A4" s="145" t="s">
        <v>66</v>
      </c>
      <c r="B4" s="257">
        <v>42444</v>
      </c>
      <c r="C4" s="301"/>
      <c r="D4" s="302"/>
      <c r="E4" s="17" t="s">
        <v>1</v>
      </c>
      <c r="F4" s="231" t="s">
        <v>290</v>
      </c>
      <c r="G4" s="21" t="s">
        <v>1</v>
      </c>
      <c r="H4" s="234" t="s">
        <v>166</v>
      </c>
      <c r="I4" s="303"/>
      <c r="J4" s="304"/>
      <c r="K4" s="305"/>
      <c r="L4" s="304"/>
      <c r="M4" s="260" t="s">
        <v>280</v>
      </c>
      <c r="N4" s="246" t="s">
        <v>183</v>
      </c>
      <c r="O4" s="161" t="s">
        <v>100</v>
      </c>
      <c r="P4" s="215" t="s">
        <v>147</v>
      </c>
      <c r="Q4" s="252" t="s">
        <v>11</v>
      </c>
      <c r="R4" s="261" t="s">
        <v>294</v>
      </c>
      <c r="S4" s="161" t="s">
        <v>3</v>
      </c>
      <c r="T4" s="214" t="s">
        <v>142</v>
      </c>
      <c r="U4" s="18"/>
      <c r="V4" s="172" t="s">
        <v>1</v>
      </c>
      <c r="W4" s="173">
        <f>COUNTIF($C$4:$T$36,V4)</f>
        <v>42</v>
      </c>
      <c r="X4" s="169">
        <v>42</v>
      </c>
    </row>
    <row r="5" spans="1:24">
      <c r="A5" s="141"/>
      <c r="B5" s="258">
        <v>42445</v>
      </c>
      <c r="C5" s="19" t="s">
        <v>5</v>
      </c>
      <c r="D5" s="227" t="s">
        <v>215</v>
      </c>
      <c r="E5" s="20" t="s">
        <v>2</v>
      </c>
      <c r="F5" s="232" t="s">
        <v>249</v>
      </c>
      <c r="G5" s="21" t="s">
        <v>1</v>
      </c>
      <c r="H5" s="235" t="s">
        <v>167</v>
      </c>
      <c r="I5" s="185" t="s">
        <v>6</v>
      </c>
      <c r="J5" s="215" t="s">
        <v>204</v>
      </c>
      <c r="K5" s="248" t="s">
        <v>8</v>
      </c>
      <c r="L5" s="218" t="s">
        <v>272</v>
      </c>
      <c r="M5" s="254" t="s">
        <v>15</v>
      </c>
      <c r="N5" s="215" t="s">
        <v>314</v>
      </c>
      <c r="O5" s="263" t="s">
        <v>116</v>
      </c>
      <c r="P5" s="215" t="s">
        <v>261</v>
      </c>
      <c r="Q5" s="253" t="s">
        <v>11</v>
      </c>
      <c r="R5" s="215" t="s">
        <v>294</v>
      </c>
      <c r="S5" s="188" t="s">
        <v>3</v>
      </c>
      <c r="T5" s="214" t="s">
        <v>147</v>
      </c>
      <c r="U5" s="18"/>
      <c r="V5" s="174" t="s">
        <v>9</v>
      </c>
      <c r="W5" s="175">
        <f t="shared" ref="W5:W6" si="0">COUNTIF($C$4:$T$36,V5)</f>
        <v>38</v>
      </c>
      <c r="X5" s="170">
        <v>38</v>
      </c>
    </row>
    <row r="6" spans="1:24" ht="19" thickBot="1">
      <c r="A6" s="141"/>
      <c r="B6" s="258">
        <v>42446</v>
      </c>
      <c r="C6" s="22" t="s">
        <v>1</v>
      </c>
      <c r="D6" s="227" t="s">
        <v>169</v>
      </c>
      <c r="E6" s="23" t="s">
        <v>5</v>
      </c>
      <c r="F6" s="232" t="s">
        <v>215</v>
      </c>
      <c r="G6" s="24" t="s">
        <v>2</v>
      </c>
      <c r="H6" s="235" t="s">
        <v>250</v>
      </c>
      <c r="I6" s="189" t="s">
        <v>6</v>
      </c>
      <c r="J6" s="215" t="s">
        <v>204</v>
      </c>
      <c r="K6" s="248" t="s">
        <v>8</v>
      </c>
      <c r="L6" s="218" t="s">
        <v>273</v>
      </c>
      <c r="M6" s="274" t="s">
        <v>264</v>
      </c>
      <c r="N6" s="218" t="s">
        <v>265</v>
      </c>
      <c r="O6" s="263" t="s">
        <v>116</v>
      </c>
      <c r="P6" s="215" t="s">
        <v>261</v>
      </c>
      <c r="Q6" s="253" t="s">
        <v>11</v>
      </c>
      <c r="R6" s="256" t="s">
        <v>295</v>
      </c>
      <c r="S6" s="188" t="s">
        <v>3</v>
      </c>
      <c r="T6" s="214" t="s">
        <v>133</v>
      </c>
      <c r="U6" s="18"/>
      <c r="V6" s="176" t="s">
        <v>2</v>
      </c>
      <c r="W6" s="177">
        <f t="shared" si="0"/>
        <v>12</v>
      </c>
      <c r="X6" s="171">
        <v>12</v>
      </c>
    </row>
    <row r="7" spans="1:24" ht="19" thickTop="1">
      <c r="A7" s="142"/>
      <c r="B7" s="258">
        <v>42447</v>
      </c>
      <c r="C7" s="19" t="s">
        <v>5</v>
      </c>
      <c r="D7" s="227" t="s">
        <v>217</v>
      </c>
      <c r="E7" s="25" t="s">
        <v>1</v>
      </c>
      <c r="F7" s="232" t="s">
        <v>151</v>
      </c>
      <c r="G7" s="26" t="s">
        <v>5</v>
      </c>
      <c r="H7" s="235" t="s">
        <v>216</v>
      </c>
      <c r="I7" s="189" t="s">
        <v>6</v>
      </c>
      <c r="J7" s="215" t="s">
        <v>205</v>
      </c>
      <c r="K7" s="248" t="s">
        <v>8</v>
      </c>
      <c r="L7" s="218" t="s">
        <v>273</v>
      </c>
      <c r="M7" s="274" t="s">
        <v>264</v>
      </c>
      <c r="N7" s="218" t="s">
        <v>265</v>
      </c>
      <c r="O7" s="263" t="s">
        <v>116</v>
      </c>
      <c r="P7" s="215" t="s">
        <v>261</v>
      </c>
      <c r="Q7" s="253" t="s">
        <v>11</v>
      </c>
      <c r="R7" s="256" t="s">
        <v>295</v>
      </c>
      <c r="S7" s="188" t="s">
        <v>3</v>
      </c>
      <c r="T7" s="214" t="s">
        <v>133</v>
      </c>
      <c r="U7" s="18"/>
      <c r="V7" s="27" t="s">
        <v>13</v>
      </c>
      <c r="W7" s="28">
        <f>SUM(W4:W6)</f>
        <v>92</v>
      </c>
      <c r="X7" s="212">
        <v>92</v>
      </c>
    </row>
    <row r="8" spans="1:24" ht="19" thickBot="1">
      <c r="A8" s="141"/>
      <c r="B8" s="258">
        <v>42448</v>
      </c>
      <c r="C8" s="22" t="s">
        <v>1</v>
      </c>
      <c r="D8" s="227" t="s">
        <v>170</v>
      </c>
      <c r="E8" s="23" t="s">
        <v>5</v>
      </c>
      <c r="F8" s="232" t="s">
        <v>218</v>
      </c>
      <c r="G8" s="29" t="s">
        <v>1</v>
      </c>
      <c r="H8" s="235" t="s">
        <v>171</v>
      </c>
      <c r="I8" s="189" t="s">
        <v>6</v>
      </c>
      <c r="J8" s="215" t="s">
        <v>205</v>
      </c>
      <c r="K8" s="249" t="s">
        <v>106</v>
      </c>
      <c r="L8" s="218" t="s">
        <v>157</v>
      </c>
      <c r="M8" s="224" t="s">
        <v>10</v>
      </c>
      <c r="N8" s="246" t="s">
        <v>183</v>
      </c>
      <c r="O8" s="264" t="s">
        <v>264</v>
      </c>
      <c r="P8" s="255" t="s">
        <v>265</v>
      </c>
      <c r="Q8" s="253" t="s">
        <v>11</v>
      </c>
      <c r="R8" s="256" t="s">
        <v>295</v>
      </c>
      <c r="S8" s="188" t="s">
        <v>3</v>
      </c>
      <c r="T8" s="214" t="s">
        <v>132</v>
      </c>
      <c r="U8" s="18"/>
      <c r="V8" s="85"/>
      <c r="W8" s="2"/>
      <c r="X8" t="s">
        <v>123</v>
      </c>
    </row>
    <row r="9" spans="1:24" ht="19" thickTop="1">
      <c r="A9" s="141"/>
      <c r="B9" s="258">
        <v>42449</v>
      </c>
      <c r="C9" s="19" t="s">
        <v>5</v>
      </c>
      <c r="D9" s="227" t="s">
        <v>220</v>
      </c>
      <c r="E9" s="25" t="s">
        <v>1</v>
      </c>
      <c r="F9" s="232" t="s">
        <v>178</v>
      </c>
      <c r="G9" s="26" t="s">
        <v>5</v>
      </c>
      <c r="H9" s="235" t="s">
        <v>219</v>
      </c>
      <c r="I9" s="185" t="s">
        <v>6</v>
      </c>
      <c r="J9" s="215" t="s">
        <v>206</v>
      </c>
      <c r="K9" s="249" t="s">
        <v>106</v>
      </c>
      <c r="L9" s="218" t="s">
        <v>158</v>
      </c>
      <c r="M9" s="224" t="s">
        <v>10</v>
      </c>
      <c r="N9" s="246" t="s">
        <v>184</v>
      </c>
      <c r="O9" s="263" t="s">
        <v>139</v>
      </c>
      <c r="P9" s="213" t="s">
        <v>140</v>
      </c>
      <c r="Q9" s="187" t="s">
        <v>11</v>
      </c>
      <c r="R9" s="215" t="s">
        <v>294</v>
      </c>
      <c r="S9" s="188" t="s">
        <v>3</v>
      </c>
      <c r="T9" s="214" t="s">
        <v>132</v>
      </c>
      <c r="U9" s="18"/>
      <c r="V9" s="178" t="s">
        <v>100</v>
      </c>
      <c r="W9" s="173">
        <f>COUNTIF($C$4:$T$36,V9)</f>
        <v>33</v>
      </c>
      <c r="X9" s="179">
        <v>33</v>
      </c>
    </row>
    <row r="10" spans="1:24">
      <c r="A10" s="141"/>
      <c r="B10" s="258">
        <v>42450</v>
      </c>
      <c r="C10" s="22" t="s">
        <v>1</v>
      </c>
      <c r="D10" s="227" t="s">
        <v>146</v>
      </c>
      <c r="E10" s="23" t="s">
        <v>5</v>
      </c>
      <c r="F10" s="232" t="s">
        <v>221</v>
      </c>
      <c r="G10" s="29" t="s">
        <v>1</v>
      </c>
      <c r="H10" s="235" t="s">
        <v>181</v>
      </c>
      <c r="I10" s="225" t="s">
        <v>191</v>
      </c>
      <c r="J10" s="215" t="s">
        <v>207</v>
      </c>
      <c r="K10" s="249" t="s">
        <v>106</v>
      </c>
      <c r="L10" s="218" t="s">
        <v>158</v>
      </c>
      <c r="M10" s="225" t="s">
        <v>191</v>
      </c>
      <c r="N10" s="246" t="s">
        <v>192</v>
      </c>
      <c r="O10" s="263" t="s">
        <v>139</v>
      </c>
      <c r="P10" s="213" t="s">
        <v>140</v>
      </c>
      <c r="Q10" s="187" t="s">
        <v>11</v>
      </c>
      <c r="R10" s="215" t="s">
        <v>294</v>
      </c>
      <c r="S10" s="188" t="s">
        <v>100</v>
      </c>
      <c r="T10" s="214" t="s">
        <v>132</v>
      </c>
      <c r="U10" s="18"/>
      <c r="V10" s="180" t="s">
        <v>6</v>
      </c>
      <c r="W10" s="175">
        <f t="shared" ref="W10:W47" si="1">COUNTIF($C$4:$T$36,V10)</f>
        <v>18</v>
      </c>
      <c r="X10" s="181">
        <v>19</v>
      </c>
    </row>
    <row r="11" spans="1:24">
      <c r="A11" s="141"/>
      <c r="B11" s="258">
        <v>42451</v>
      </c>
      <c r="C11" s="19" t="s">
        <v>5</v>
      </c>
      <c r="D11" s="227" t="s">
        <v>223</v>
      </c>
      <c r="E11" s="25" t="s">
        <v>1</v>
      </c>
      <c r="F11" s="232" t="s">
        <v>179</v>
      </c>
      <c r="G11" s="26" t="s">
        <v>5</v>
      </c>
      <c r="H11" s="235" t="s">
        <v>222</v>
      </c>
      <c r="I11" s="185" t="s">
        <v>6</v>
      </c>
      <c r="J11" s="215" t="s">
        <v>208</v>
      </c>
      <c r="K11" s="319" t="s">
        <v>306</v>
      </c>
      <c r="L11" s="318" t="s">
        <v>302</v>
      </c>
      <c r="M11" s="225" t="s">
        <v>191</v>
      </c>
      <c r="N11" s="238" t="s">
        <v>190</v>
      </c>
      <c r="O11" s="263" t="s">
        <v>139</v>
      </c>
      <c r="P11" s="213" t="s">
        <v>140</v>
      </c>
      <c r="Q11" s="191" t="s">
        <v>101</v>
      </c>
      <c r="R11" s="220" t="s">
        <v>174</v>
      </c>
      <c r="S11" s="188" t="s">
        <v>100</v>
      </c>
      <c r="T11" s="214" t="s">
        <v>132</v>
      </c>
      <c r="U11" s="18"/>
      <c r="V11" s="180" t="s">
        <v>14</v>
      </c>
      <c r="W11" s="175">
        <f>COUNTIF($C$4:$T$36,V11)</f>
        <v>16</v>
      </c>
      <c r="X11" s="181">
        <v>16</v>
      </c>
    </row>
    <row r="12" spans="1:24">
      <c r="A12" s="141"/>
      <c r="B12" s="258">
        <v>42452</v>
      </c>
      <c r="C12" s="30" t="s">
        <v>2</v>
      </c>
      <c r="D12" s="227" t="s">
        <v>251</v>
      </c>
      <c r="E12" s="23" t="s">
        <v>5</v>
      </c>
      <c r="F12" s="232" t="s">
        <v>224</v>
      </c>
      <c r="G12" s="21" t="s">
        <v>1</v>
      </c>
      <c r="H12" s="235" t="s">
        <v>181</v>
      </c>
      <c r="I12" s="185" t="s">
        <v>6</v>
      </c>
      <c r="J12" s="215" t="s">
        <v>208</v>
      </c>
      <c r="K12" s="319" t="s">
        <v>307</v>
      </c>
      <c r="L12" s="218" t="s">
        <v>313</v>
      </c>
      <c r="M12" s="225" t="s">
        <v>118</v>
      </c>
      <c r="N12" s="246" t="s">
        <v>193</v>
      </c>
      <c r="O12" s="265" t="s">
        <v>12</v>
      </c>
      <c r="P12" s="213" t="s">
        <v>164</v>
      </c>
      <c r="Q12" s="191" t="s">
        <v>101</v>
      </c>
      <c r="R12" s="239" t="s">
        <v>175</v>
      </c>
      <c r="S12" s="188" t="s">
        <v>100</v>
      </c>
      <c r="T12" s="214" t="s">
        <v>141</v>
      </c>
      <c r="U12" s="18"/>
      <c r="V12" s="180" t="s">
        <v>103</v>
      </c>
      <c r="W12" s="175">
        <f t="shared" si="1"/>
        <v>13</v>
      </c>
      <c r="X12" s="181">
        <v>13</v>
      </c>
    </row>
    <row r="13" spans="1:24">
      <c r="A13" s="141"/>
      <c r="B13" s="258">
        <v>42453</v>
      </c>
      <c r="C13" s="22" t="s">
        <v>1</v>
      </c>
      <c r="D13" s="227" t="s">
        <v>171</v>
      </c>
      <c r="E13" s="20" t="s">
        <v>2</v>
      </c>
      <c r="F13" s="232" t="s">
        <v>252</v>
      </c>
      <c r="G13" s="26" t="s">
        <v>5</v>
      </c>
      <c r="H13" s="235" t="s">
        <v>223</v>
      </c>
      <c r="I13" s="185" t="s">
        <v>6</v>
      </c>
      <c r="J13" s="215" t="s">
        <v>209</v>
      </c>
      <c r="K13" s="250"/>
      <c r="L13" s="193"/>
      <c r="M13" s="224" t="s">
        <v>10</v>
      </c>
      <c r="N13" s="246" t="s">
        <v>194</v>
      </c>
      <c r="O13" s="266" t="s">
        <v>186</v>
      </c>
      <c r="P13" s="213" t="s">
        <v>187</v>
      </c>
      <c r="Q13" s="191" t="s">
        <v>101</v>
      </c>
      <c r="R13" s="220" t="s">
        <v>176</v>
      </c>
      <c r="S13" s="188" t="s">
        <v>100</v>
      </c>
      <c r="T13" s="214" t="s">
        <v>141</v>
      </c>
      <c r="U13" s="18"/>
      <c r="V13" s="180" t="s">
        <v>121</v>
      </c>
      <c r="W13" s="175">
        <f t="shared" si="1"/>
        <v>11</v>
      </c>
      <c r="X13" s="181">
        <v>11</v>
      </c>
    </row>
    <row r="14" spans="1:24">
      <c r="A14" s="141"/>
      <c r="B14" s="258">
        <v>42454</v>
      </c>
      <c r="C14" s="19" t="s">
        <v>5</v>
      </c>
      <c r="D14" s="227" t="s">
        <v>225</v>
      </c>
      <c r="E14" s="25" t="s">
        <v>1</v>
      </c>
      <c r="F14" s="232" t="s">
        <v>180</v>
      </c>
      <c r="G14" s="24" t="s">
        <v>2</v>
      </c>
      <c r="H14" s="235" t="s">
        <v>253</v>
      </c>
      <c r="I14" s="185" t="s">
        <v>6</v>
      </c>
      <c r="J14" s="215" t="s">
        <v>209</v>
      </c>
      <c r="K14" s="250"/>
      <c r="L14" s="246"/>
      <c r="M14" s="224" t="s">
        <v>10</v>
      </c>
      <c r="N14" s="246" t="s">
        <v>195</v>
      </c>
      <c r="O14" s="266" t="s">
        <v>188</v>
      </c>
      <c r="P14" s="213" t="s">
        <v>187</v>
      </c>
      <c r="Q14" s="191" t="s">
        <v>101</v>
      </c>
      <c r="R14" s="221" t="s">
        <v>177</v>
      </c>
      <c r="S14" s="188" t="s">
        <v>3</v>
      </c>
      <c r="T14" s="214" t="s">
        <v>141</v>
      </c>
      <c r="U14" s="18"/>
      <c r="V14" s="180" t="s">
        <v>15</v>
      </c>
      <c r="W14" s="175">
        <f t="shared" si="1"/>
        <v>5</v>
      </c>
      <c r="X14" s="181">
        <v>7</v>
      </c>
    </row>
    <row r="15" spans="1:24">
      <c r="A15" s="141"/>
      <c r="B15" s="258">
        <v>42455</v>
      </c>
      <c r="C15" s="22" t="s">
        <v>1</v>
      </c>
      <c r="D15" s="227" t="s">
        <v>172</v>
      </c>
      <c r="E15" s="23" t="s">
        <v>5</v>
      </c>
      <c r="F15" s="232" t="s">
        <v>226</v>
      </c>
      <c r="G15" s="21" t="s">
        <v>1</v>
      </c>
      <c r="H15" s="235" t="s">
        <v>169</v>
      </c>
      <c r="I15" s="194" t="s">
        <v>7</v>
      </c>
      <c r="J15" s="215" t="s">
        <v>152</v>
      </c>
      <c r="K15" s="270" t="s">
        <v>163</v>
      </c>
      <c r="L15" s="213" t="s">
        <v>161</v>
      </c>
      <c r="M15" s="224" t="s">
        <v>10</v>
      </c>
      <c r="N15" s="246" t="s">
        <v>195</v>
      </c>
      <c r="O15" s="265" t="s">
        <v>12</v>
      </c>
      <c r="P15" s="213" t="s">
        <v>165</v>
      </c>
      <c r="Q15" s="195" t="s">
        <v>4</v>
      </c>
      <c r="R15" s="218" t="s">
        <v>262</v>
      </c>
      <c r="S15" s="188" t="s">
        <v>100</v>
      </c>
      <c r="T15" s="214" t="s">
        <v>134</v>
      </c>
      <c r="U15" s="18"/>
      <c r="V15" s="180" t="s">
        <v>101</v>
      </c>
      <c r="W15" s="175">
        <f t="shared" si="1"/>
        <v>7</v>
      </c>
      <c r="X15" s="181">
        <v>7</v>
      </c>
    </row>
    <row r="16" spans="1:24">
      <c r="A16" s="141"/>
      <c r="B16" s="258">
        <v>42456</v>
      </c>
      <c r="C16" s="19" t="s">
        <v>5</v>
      </c>
      <c r="D16" s="227" t="s">
        <v>228</v>
      </c>
      <c r="E16" s="25" t="s">
        <v>1</v>
      </c>
      <c r="F16" s="232" t="s">
        <v>180</v>
      </c>
      <c r="G16" s="26" t="s">
        <v>5</v>
      </c>
      <c r="H16" s="235" t="s">
        <v>227</v>
      </c>
      <c r="I16" s="194" t="s">
        <v>7</v>
      </c>
      <c r="J16" s="215" t="s">
        <v>152</v>
      </c>
      <c r="K16" s="271" t="s">
        <v>268</v>
      </c>
      <c r="L16" s="262" t="s">
        <v>283</v>
      </c>
      <c r="M16" s="224" t="s">
        <v>10</v>
      </c>
      <c r="N16" s="246" t="s">
        <v>196</v>
      </c>
      <c r="O16" s="267" t="s">
        <v>163</v>
      </c>
      <c r="P16" s="213" t="s">
        <v>161</v>
      </c>
      <c r="Q16" s="195" t="s">
        <v>4</v>
      </c>
      <c r="R16" s="218" t="s">
        <v>262</v>
      </c>
      <c r="S16" s="188" t="s">
        <v>100</v>
      </c>
      <c r="T16" s="214" t="s">
        <v>134</v>
      </c>
      <c r="U16" s="18"/>
      <c r="V16" s="180" t="s">
        <v>104</v>
      </c>
      <c r="W16" s="175">
        <f t="shared" si="1"/>
        <v>6</v>
      </c>
      <c r="X16" s="181">
        <v>6</v>
      </c>
    </row>
    <row r="17" spans="1:24">
      <c r="A17" s="141"/>
      <c r="B17" s="258">
        <v>42457</v>
      </c>
      <c r="C17" s="22" t="s">
        <v>1</v>
      </c>
      <c r="D17" s="227" t="s">
        <v>173</v>
      </c>
      <c r="E17" s="23" t="s">
        <v>5</v>
      </c>
      <c r="F17" s="232" t="s">
        <v>229</v>
      </c>
      <c r="G17" s="21" t="s">
        <v>1</v>
      </c>
      <c r="H17" s="235" t="s">
        <v>170</v>
      </c>
      <c r="I17" s="194" t="s">
        <v>7</v>
      </c>
      <c r="J17" s="215" t="s">
        <v>152</v>
      </c>
      <c r="K17" s="271" t="s">
        <v>268</v>
      </c>
      <c r="L17" s="215" t="s">
        <v>284</v>
      </c>
      <c r="M17" s="224" t="s">
        <v>10</v>
      </c>
      <c r="N17" s="246" t="s">
        <v>196</v>
      </c>
      <c r="O17" s="267" t="s">
        <v>163</v>
      </c>
      <c r="P17" s="213" t="s">
        <v>161</v>
      </c>
      <c r="Q17" s="195" t="s">
        <v>4</v>
      </c>
      <c r="R17" s="218" t="s">
        <v>301</v>
      </c>
      <c r="S17" s="188" t="s">
        <v>100</v>
      </c>
      <c r="T17" s="214" t="s">
        <v>138</v>
      </c>
      <c r="U17" s="18"/>
      <c r="V17" s="180" t="s">
        <v>105</v>
      </c>
      <c r="W17" s="175">
        <f t="shared" si="1"/>
        <v>7</v>
      </c>
      <c r="X17" s="181">
        <v>6</v>
      </c>
    </row>
    <row r="18" spans="1:24">
      <c r="A18" s="141"/>
      <c r="B18" s="258">
        <v>42458</v>
      </c>
      <c r="C18" s="19" t="s">
        <v>5</v>
      </c>
      <c r="D18" s="227" t="s">
        <v>231</v>
      </c>
      <c r="E18" s="25" t="s">
        <v>1</v>
      </c>
      <c r="F18" s="232" t="s">
        <v>168</v>
      </c>
      <c r="G18" s="26" t="s">
        <v>5</v>
      </c>
      <c r="H18" s="235" t="s">
        <v>230</v>
      </c>
      <c r="I18" s="194" t="s">
        <v>7</v>
      </c>
      <c r="J18" s="215" t="s">
        <v>153</v>
      </c>
      <c r="K18" s="272" t="s">
        <v>274</v>
      </c>
      <c r="L18" s="218" t="s">
        <v>275</v>
      </c>
      <c r="M18" s="225" t="s">
        <v>191</v>
      </c>
      <c r="N18" s="246" t="s">
        <v>197</v>
      </c>
      <c r="O18" s="265" t="s">
        <v>12</v>
      </c>
      <c r="P18" s="213" t="s">
        <v>162</v>
      </c>
      <c r="Q18" s="268" t="s">
        <v>246</v>
      </c>
      <c r="R18" s="215" t="s">
        <v>247</v>
      </c>
      <c r="S18" s="188" t="s">
        <v>100</v>
      </c>
      <c r="T18" s="214" t="s">
        <v>138</v>
      </c>
      <c r="U18" s="18"/>
      <c r="V18" s="180" t="s">
        <v>106</v>
      </c>
      <c r="W18" s="175">
        <f t="shared" si="1"/>
        <v>6</v>
      </c>
      <c r="X18" s="181">
        <v>6</v>
      </c>
    </row>
    <row r="19" spans="1:24">
      <c r="A19" s="141"/>
      <c r="B19" s="258">
        <v>42459</v>
      </c>
      <c r="C19" s="30" t="s">
        <v>2</v>
      </c>
      <c r="D19" s="227" t="s">
        <v>254</v>
      </c>
      <c r="E19" s="23" t="s">
        <v>5</v>
      </c>
      <c r="F19" s="232" t="s">
        <v>231</v>
      </c>
      <c r="G19" s="21" t="s">
        <v>1</v>
      </c>
      <c r="H19" s="235" t="s">
        <v>182</v>
      </c>
      <c r="I19" s="194" t="s">
        <v>7</v>
      </c>
      <c r="J19" s="215" t="s">
        <v>153</v>
      </c>
      <c r="K19" s="251"/>
      <c r="L19" s="197"/>
      <c r="M19" s="225" t="s">
        <v>191</v>
      </c>
      <c r="N19" s="246" t="s">
        <v>198</v>
      </c>
      <c r="O19" s="247"/>
      <c r="P19" s="213"/>
      <c r="Q19" s="269" t="s">
        <v>292</v>
      </c>
      <c r="R19" s="215" t="s">
        <v>293</v>
      </c>
      <c r="S19" s="188" t="s">
        <v>100</v>
      </c>
      <c r="T19" s="214" t="s">
        <v>138</v>
      </c>
      <c r="U19" s="18"/>
      <c r="V19" s="180" t="s">
        <v>10</v>
      </c>
      <c r="W19" s="175">
        <f t="shared" si="1"/>
        <v>8</v>
      </c>
      <c r="X19" s="181">
        <v>6</v>
      </c>
    </row>
    <row r="20" spans="1:24">
      <c r="A20" s="141"/>
      <c r="B20" s="258">
        <v>42460</v>
      </c>
      <c r="C20" s="31" t="s">
        <v>1</v>
      </c>
      <c r="D20" s="228" t="s">
        <v>172</v>
      </c>
      <c r="E20" s="32" t="s">
        <v>2</v>
      </c>
      <c r="F20" s="233" t="s">
        <v>255</v>
      </c>
      <c r="G20" s="306"/>
      <c r="H20" s="307"/>
      <c r="I20" s="194" t="s">
        <v>7</v>
      </c>
      <c r="J20" s="215" t="s">
        <v>153</v>
      </c>
      <c r="K20" s="251"/>
      <c r="L20" s="198"/>
      <c r="M20" s="225" t="s">
        <v>191</v>
      </c>
      <c r="N20" s="246" t="s">
        <v>198</v>
      </c>
      <c r="O20" s="268" t="s">
        <v>246</v>
      </c>
      <c r="P20" s="213" t="s">
        <v>248</v>
      </c>
      <c r="Q20" s="308"/>
      <c r="R20" s="308"/>
      <c r="S20" s="308"/>
      <c r="T20" s="309"/>
      <c r="U20" s="18"/>
      <c r="V20" s="180" t="s">
        <v>276</v>
      </c>
      <c r="W20" s="175">
        <f t="shared" si="1"/>
        <v>3</v>
      </c>
      <c r="X20" s="181">
        <v>3</v>
      </c>
    </row>
    <row r="21" spans="1:24">
      <c r="A21" s="143"/>
      <c r="B21" s="143"/>
      <c r="C21" s="33"/>
      <c r="D21" s="34"/>
      <c r="E21" s="33"/>
      <c r="F21" s="34"/>
      <c r="G21" s="33"/>
      <c r="H21" s="34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9"/>
      <c r="T21" s="199"/>
      <c r="U21" s="18"/>
      <c r="V21" s="180" t="s">
        <v>108</v>
      </c>
      <c r="W21" s="175">
        <f t="shared" si="1"/>
        <v>0</v>
      </c>
      <c r="X21" s="181">
        <v>3</v>
      </c>
    </row>
    <row r="22" spans="1:24">
      <c r="A22" s="140" t="s">
        <v>17</v>
      </c>
      <c r="B22" s="258">
        <v>42471</v>
      </c>
      <c r="C22" s="310"/>
      <c r="D22" s="311"/>
      <c r="E22" s="21" t="s">
        <v>1</v>
      </c>
      <c r="F22" s="241" t="s">
        <v>183</v>
      </c>
      <c r="G22" s="21" t="s">
        <v>1</v>
      </c>
      <c r="H22" s="236" t="s">
        <v>166</v>
      </c>
      <c r="I22" s="312"/>
      <c r="J22" s="313"/>
      <c r="K22" s="314"/>
      <c r="L22" s="313"/>
      <c r="M22" s="204" t="s">
        <v>100</v>
      </c>
      <c r="N22" s="215" t="s">
        <v>148</v>
      </c>
      <c r="O22" s="275" t="s">
        <v>297</v>
      </c>
      <c r="P22" s="193" t="s">
        <v>298</v>
      </c>
      <c r="Q22" s="207" t="s">
        <v>8</v>
      </c>
      <c r="R22" s="218" t="s">
        <v>275</v>
      </c>
      <c r="S22" s="189" t="s">
        <v>6</v>
      </c>
      <c r="T22" s="214" t="s">
        <v>210</v>
      </c>
      <c r="U22" s="18"/>
      <c r="V22" s="180" t="s">
        <v>109</v>
      </c>
      <c r="W22" s="175">
        <f t="shared" si="1"/>
        <v>0</v>
      </c>
      <c r="X22" s="181">
        <v>3</v>
      </c>
    </row>
    <row r="23" spans="1:24">
      <c r="A23" s="141"/>
      <c r="B23" s="258">
        <f t="shared" ref="B23:B36" si="2">B22+1</f>
        <v>42472</v>
      </c>
      <c r="C23" s="19" t="s">
        <v>5</v>
      </c>
      <c r="D23" s="227" t="s">
        <v>232</v>
      </c>
      <c r="E23" s="25" t="s">
        <v>1</v>
      </c>
      <c r="F23" s="232" t="s">
        <v>183</v>
      </c>
      <c r="G23" s="35" t="s">
        <v>19</v>
      </c>
      <c r="H23" s="235" t="s">
        <v>271</v>
      </c>
      <c r="I23" s="162" t="s">
        <v>100</v>
      </c>
      <c r="J23" s="219" t="s">
        <v>149</v>
      </c>
      <c r="K23" s="187" t="s">
        <v>11</v>
      </c>
      <c r="L23" s="218" t="s">
        <v>296</v>
      </c>
      <c r="M23" s="204" t="s">
        <v>100</v>
      </c>
      <c r="N23" s="215" t="s">
        <v>148</v>
      </c>
      <c r="O23" s="276" t="s">
        <v>16</v>
      </c>
      <c r="P23" s="218" t="s">
        <v>281</v>
      </c>
      <c r="Q23" s="207" t="s">
        <v>8</v>
      </c>
      <c r="R23" s="218" t="s">
        <v>273</v>
      </c>
      <c r="S23" s="189" t="s">
        <v>6</v>
      </c>
      <c r="T23" s="214" t="s">
        <v>210</v>
      </c>
      <c r="U23" s="18"/>
      <c r="V23" s="180" t="s">
        <v>110</v>
      </c>
      <c r="W23" s="175">
        <f t="shared" si="1"/>
        <v>3</v>
      </c>
      <c r="X23" s="181">
        <v>3</v>
      </c>
    </row>
    <row r="24" spans="1:24">
      <c r="A24" s="141"/>
      <c r="B24" s="258">
        <f t="shared" si="2"/>
        <v>42473</v>
      </c>
      <c r="C24" s="22" t="s">
        <v>1</v>
      </c>
      <c r="D24" s="227" t="s">
        <v>167</v>
      </c>
      <c r="E24" s="23" t="s">
        <v>5</v>
      </c>
      <c r="F24" s="232" t="s">
        <v>232</v>
      </c>
      <c r="G24" s="36" t="s">
        <v>20</v>
      </c>
      <c r="H24" s="235" t="s">
        <v>182</v>
      </c>
      <c r="I24" s="162" t="s">
        <v>100</v>
      </c>
      <c r="J24" s="215" t="s">
        <v>150</v>
      </c>
      <c r="K24" s="187" t="s">
        <v>11</v>
      </c>
      <c r="L24" s="218" t="s">
        <v>296</v>
      </c>
      <c r="M24" s="226" t="s">
        <v>14</v>
      </c>
      <c r="N24" s="243" t="s">
        <v>197</v>
      </c>
      <c r="O24" s="276" t="s">
        <v>16</v>
      </c>
      <c r="P24" s="218" t="s">
        <v>282</v>
      </c>
      <c r="Q24" s="207" t="s">
        <v>8</v>
      </c>
      <c r="R24" s="218" t="s">
        <v>273</v>
      </c>
      <c r="S24" s="189" t="s">
        <v>6</v>
      </c>
      <c r="T24" s="214" t="s">
        <v>211</v>
      </c>
      <c r="U24" s="18"/>
      <c r="V24" s="180" t="s">
        <v>21</v>
      </c>
      <c r="W24" s="175">
        <f t="shared" si="1"/>
        <v>3</v>
      </c>
      <c r="X24" s="181">
        <v>3</v>
      </c>
    </row>
    <row r="25" spans="1:24">
      <c r="A25" s="141"/>
      <c r="B25" s="258">
        <f t="shared" si="2"/>
        <v>42474</v>
      </c>
      <c r="C25" s="19" t="s">
        <v>5</v>
      </c>
      <c r="D25" s="227" t="s">
        <v>233</v>
      </c>
      <c r="E25" s="25" t="s">
        <v>1</v>
      </c>
      <c r="F25" s="232" t="s">
        <v>132</v>
      </c>
      <c r="G25" s="35" t="s">
        <v>19</v>
      </c>
      <c r="H25" s="235" t="s">
        <v>232</v>
      </c>
      <c r="I25" s="162" t="s">
        <v>100</v>
      </c>
      <c r="J25" s="215" t="s">
        <v>148</v>
      </c>
      <c r="K25" s="323" t="s">
        <v>15</v>
      </c>
      <c r="L25" s="218" t="s">
        <v>183</v>
      </c>
      <c r="M25" s="226" t="s">
        <v>14</v>
      </c>
      <c r="N25" s="243" t="s">
        <v>199</v>
      </c>
      <c r="O25" s="277" t="s">
        <v>267</v>
      </c>
      <c r="P25" s="218" t="s">
        <v>269</v>
      </c>
      <c r="Q25" s="208" t="s">
        <v>106</v>
      </c>
      <c r="R25" s="218" t="s">
        <v>159</v>
      </c>
      <c r="S25" s="189" t="s">
        <v>6</v>
      </c>
      <c r="T25" s="214" t="s">
        <v>211</v>
      </c>
      <c r="U25" s="18"/>
      <c r="V25" s="180" t="s">
        <v>291</v>
      </c>
      <c r="W25" s="175">
        <f t="shared" si="1"/>
        <v>1</v>
      </c>
      <c r="X25" s="181">
        <v>3</v>
      </c>
    </row>
    <row r="26" spans="1:24">
      <c r="A26" s="141"/>
      <c r="B26" s="258">
        <f t="shared" si="2"/>
        <v>42475</v>
      </c>
      <c r="C26" s="22" t="s">
        <v>1</v>
      </c>
      <c r="D26" s="227" t="s">
        <v>182</v>
      </c>
      <c r="E26" s="23" t="s">
        <v>5</v>
      </c>
      <c r="F26" s="232" t="s">
        <v>234</v>
      </c>
      <c r="G26" s="36" t="s">
        <v>20</v>
      </c>
      <c r="H26" s="235" t="s">
        <v>170</v>
      </c>
      <c r="I26" s="162" t="s">
        <v>100</v>
      </c>
      <c r="J26" s="215" t="s">
        <v>151</v>
      </c>
      <c r="K26" s="323" t="s">
        <v>15</v>
      </c>
      <c r="L26" s="218" t="s">
        <v>183</v>
      </c>
      <c r="M26" s="226" t="s">
        <v>14</v>
      </c>
      <c r="N26" s="243" t="s">
        <v>200</v>
      </c>
      <c r="O26" s="277" t="s">
        <v>267</v>
      </c>
      <c r="P26" s="218" t="s">
        <v>270</v>
      </c>
      <c r="Q26" s="208" t="s">
        <v>106</v>
      </c>
      <c r="R26" s="218" t="s">
        <v>160</v>
      </c>
      <c r="S26" s="189" t="s">
        <v>6</v>
      </c>
      <c r="T26" s="214" t="s">
        <v>212</v>
      </c>
      <c r="U26" s="18"/>
      <c r="V26" s="180" t="s">
        <v>112</v>
      </c>
      <c r="W26" s="175">
        <f t="shared" si="1"/>
        <v>0</v>
      </c>
      <c r="X26" s="181">
        <v>3</v>
      </c>
    </row>
    <row r="27" spans="1:24">
      <c r="A27" s="141"/>
      <c r="B27" s="258">
        <f t="shared" si="2"/>
        <v>42476</v>
      </c>
      <c r="C27" s="30" t="s">
        <v>2</v>
      </c>
      <c r="D27" s="227" t="s">
        <v>257</v>
      </c>
      <c r="E27" s="25" t="s">
        <v>1</v>
      </c>
      <c r="F27" s="232" t="s">
        <v>184</v>
      </c>
      <c r="G27" s="35" t="s">
        <v>19</v>
      </c>
      <c r="H27" s="235" t="s">
        <v>234</v>
      </c>
      <c r="I27" s="162" t="s">
        <v>100</v>
      </c>
      <c r="J27" s="240" t="s">
        <v>137</v>
      </c>
      <c r="K27" s="187" t="s">
        <v>11</v>
      </c>
      <c r="L27" s="198"/>
      <c r="M27" s="226" t="s">
        <v>14</v>
      </c>
      <c r="N27" s="243" t="s">
        <v>201</v>
      </c>
      <c r="O27" s="271" t="s">
        <v>285</v>
      </c>
      <c r="P27" s="215" t="s">
        <v>284</v>
      </c>
      <c r="Q27" s="208" t="s">
        <v>106</v>
      </c>
      <c r="R27" s="218" t="s">
        <v>160</v>
      </c>
      <c r="S27" s="189" t="s">
        <v>6</v>
      </c>
      <c r="T27" s="214" t="s">
        <v>212</v>
      </c>
      <c r="U27" s="18"/>
      <c r="V27" s="180" t="s">
        <v>113</v>
      </c>
      <c r="W27" s="175">
        <f t="shared" si="1"/>
        <v>0</v>
      </c>
      <c r="X27" s="181">
        <v>3</v>
      </c>
    </row>
    <row r="28" spans="1:24">
      <c r="A28" s="141"/>
      <c r="B28" s="258">
        <f t="shared" si="2"/>
        <v>42477</v>
      </c>
      <c r="C28" s="19" t="s">
        <v>5</v>
      </c>
      <c r="D28" s="229" t="s">
        <v>235</v>
      </c>
      <c r="E28" s="37" t="s">
        <v>18</v>
      </c>
      <c r="F28" s="232" t="s">
        <v>258</v>
      </c>
      <c r="G28" s="36" t="s">
        <v>20</v>
      </c>
      <c r="H28" s="237" t="s">
        <v>173</v>
      </c>
      <c r="I28" s="162" t="s">
        <v>100</v>
      </c>
      <c r="J28" s="215" t="s">
        <v>151</v>
      </c>
      <c r="K28" s="187" t="s">
        <v>11</v>
      </c>
      <c r="L28" s="196"/>
      <c r="M28" s="226" t="s">
        <v>14</v>
      </c>
      <c r="N28" s="243" t="s">
        <v>201</v>
      </c>
      <c r="O28" s="271" t="s">
        <v>268</v>
      </c>
      <c r="P28" s="215" t="s">
        <v>284</v>
      </c>
      <c r="Q28" s="273" t="s">
        <v>278</v>
      </c>
      <c r="R28" s="215" t="s">
        <v>279</v>
      </c>
      <c r="S28" s="189" t="s">
        <v>6</v>
      </c>
      <c r="T28" s="214" t="s">
        <v>213</v>
      </c>
      <c r="U28" s="18"/>
      <c r="V28" s="180" t="s">
        <v>114</v>
      </c>
      <c r="W28" s="175">
        <f t="shared" si="1"/>
        <v>0</v>
      </c>
      <c r="X28" s="181">
        <v>3</v>
      </c>
    </row>
    <row r="29" spans="1:24">
      <c r="A29" s="141"/>
      <c r="B29" s="258">
        <f t="shared" si="2"/>
        <v>42478</v>
      </c>
      <c r="C29" s="22" t="s">
        <v>1</v>
      </c>
      <c r="D29" s="227" t="s">
        <v>167</v>
      </c>
      <c r="E29" s="23" t="s">
        <v>5</v>
      </c>
      <c r="F29" s="232" t="s">
        <v>236</v>
      </c>
      <c r="G29" s="38" t="s">
        <v>18</v>
      </c>
      <c r="H29" s="235" t="s">
        <v>256</v>
      </c>
      <c r="I29" s="162" t="s">
        <v>100</v>
      </c>
      <c r="J29" s="219" t="s">
        <v>137</v>
      </c>
      <c r="K29" s="191" t="s">
        <v>101</v>
      </c>
      <c r="L29" s="216" t="s">
        <v>143</v>
      </c>
      <c r="M29" s="226" t="s">
        <v>14</v>
      </c>
      <c r="N29" s="243" t="s">
        <v>199</v>
      </c>
      <c r="O29" s="277" t="s">
        <v>267</v>
      </c>
      <c r="P29" s="186" t="s">
        <v>266</v>
      </c>
      <c r="Q29" s="273" t="s">
        <v>277</v>
      </c>
      <c r="R29" s="215" t="s">
        <v>279</v>
      </c>
      <c r="S29" s="189" t="s">
        <v>6</v>
      </c>
      <c r="T29" s="200" t="s">
        <v>214</v>
      </c>
      <c r="U29" s="18"/>
      <c r="V29" s="180" t="s">
        <v>245</v>
      </c>
      <c r="W29" s="175">
        <f t="shared" si="1"/>
        <v>3</v>
      </c>
      <c r="X29" s="181">
        <v>3</v>
      </c>
    </row>
    <row r="30" spans="1:24">
      <c r="A30" s="141"/>
      <c r="B30" s="258">
        <f t="shared" si="2"/>
        <v>42479</v>
      </c>
      <c r="C30" s="19" t="s">
        <v>5</v>
      </c>
      <c r="D30" s="227" t="s">
        <v>238</v>
      </c>
      <c r="E30" s="25" t="s">
        <v>1</v>
      </c>
      <c r="F30" s="232" t="s">
        <v>185</v>
      </c>
      <c r="G30" s="35" t="s">
        <v>19</v>
      </c>
      <c r="H30" s="235" t="s">
        <v>237</v>
      </c>
      <c r="I30" s="162" t="s">
        <v>100</v>
      </c>
      <c r="J30" s="219" t="s">
        <v>151</v>
      </c>
      <c r="K30" s="191" t="s">
        <v>101</v>
      </c>
      <c r="L30" s="217" t="s">
        <v>144</v>
      </c>
      <c r="M30" s="226" t="s">
        <v>14</v>
      </c>
      <c r="N30" s="238" t="s">
        <v>202</v>
      </c>
      <c r="O30" s="277" t="s">
        <v>287</v>
      </c>
      <c r="P30" s="186" t="s">
        <v>266</v>
      </c>
      <c r="Q30" s="223"/>
      <c r="R30" s="215"/>
      <c r="S30" s="189" t="s">
        <v>6</v>
      </c>
      <c r="T30" s="200" t="s">
        <v>214</v>
      </c>
      <c r="U30" s="18"/>
      <c r="V30" s="180" t="s">
        <v>156</v>
      </c>
      <c r="W30" s="175">
        <f t="shared" si="1"/>
        <v>3</v>
      </c>
      <c r="X30" s="181">
        <v>3</v>
      </c>
    </row>
    <row r="31" spans="1:24">
      <c r="A31" s="141"/>
      <c r="B31" s="258">
        <f t="shared" si="2"/>
        <v>42480</v>
      </c>
      <c r="C31" s="22" t="s">
        <v>1</v>
      </c>
      <c r="D31" s="227" t="s">
        <v>172</v>
      </c>
      <c r="E31" s="23" t="s">
        <v>5</v>
      </c>
      <c r="F31" s="232" t="s">
        <v>239</v>
      </c>
      <c r="G31" s="36" t="s">
        <v>20</v>
      </c>
      <c r="H31" s="235" t="s">
        <v>166</v>
      </c>
      <c r="I31" s="162" t="s">
        <v>100</v>
      </c>
      <c r="J31" s="215" t="s">
        <v>134</v>
      </c>
      <c r="K31" s="191" t="s">
        <v>101</v>
      </c>
      <c r="L31" s="217" t="s">
        <v>143</v>
      </c>
      <c r="M31" s="226" t="s">
        <v>14</v>
      </c>
      <c r="N31" s="243" t="s">
        <v>200</v>
      </c>
      <c r="O31" s="277" t="s">
        <v>267</v>
      </c>
      <c r="P31" s="186" t="s">
        <v>266</v>
      </c>
      <c r="Q31" s="211"/>
      <c r="R31" s="190"/>
      <c r="S31" s="245" t="s">
        <v>7</v>
      </c>
      <c r="T31" s="214" t="s">
        <v>154</v>
      </c>
      <c r="U31" s="18"/>
      <c r="V31" s="180" t="s">
        <v>117</v>
      </c>
      <c r="W31" s="175">
        <f t="shared" si="1"/>
        <v>0</v>
      </c>
      <c r="X31" s="181">
        <v>3</v>
      </c>
    </row>
    <row r="32" spans="1:24">
      <c r="A32" s="141"/>
      <c r="B32" s="258">
        <f t="shared" si="2"/>
        <v>42481</v>
      </c>
      <c r="C32" s="19" t="s">
        <v>5</v>
      </c>
      <c r="D32" s="227" t="s">
        <v>240</v>
      </c>
      <c r="E32" s="25" t="s">
        <v>1</v>
      </c>
      <c r="F32" s="232" t="s">
        <v>185</v>
      </c>
      <c r="G32" s="35" t="s">
        <v>19</v>
      </c>
      <c r="H32" s="235" t="s">
        <v>238</v>
      </c>
      <c r="I32" s="162" t="s">
        <v>100</v>
      </c>
      <c r="J32" s="215" t="s">
        <v>135</v>
      </c>
      <c r="K32" s="195" t="s">
        <v>4</v>
      </c>
      <c r="L32" s="198" t="s">
        <v>263</v>
      </c>
      <c r="M32" s="226" t="s">
        <v>14</v>
      </c>
      <c r="N32" s="243" t="s">
        <v>203</v>
      </c>
      <c r="O32" s="278" t="s">
        <v>21</v>
      </c>
      <c r="P32" s="198" t="s">
        <v>189</v>
      </c>
      <c r="Q32" s="211"/>
      <c r="R32" s="192"/>
      <c r="S32" s="245" t="s">
        <v>7</v>
      </c>
      <c r="T32" s="214" t="s">
        <v>154</v>
      </c>
      <c r="U32" s="18"/>
      <c r="V32" s="180" t="s">
        <v>289</v>
      </c>
      <c r="W32" s="175">
        <f t="shared" si="1"/>
        <v>2</v>
      </c>
      <c r="X32" s="181">
        <v>3</v>
      </c>
    </row>
    <row r="33" spans="1:24">
      <c r="A33" s="141"/>
      <c r="B33" s="258">
        <f t="shared" si="2"/>
        <v>42482</v>
      </c>
      <c r="C33" s="22" t="s">
        <v>1</v>
      </c>
      <c r="D33" s="227" t="s">
        <v>169</v>
      </c>
      <c r="E33" s="23" t="s">
        <v>5</v>
      </c>
      <c r="F33" s="232" t="s">
        <v>241</v>
      </c>
      <c r="G33" s="36" t="s">
        <v>20</v>
      </c>
      <c r="H33" s="235" t="s">
        <v>181</v>
      </c>
      <c r="I33" s="162" t="s">
        <v>100</v>
      </c>
      <c r="J33" s="215" t="s">
        <v>136</v>
      </c>
      <c r="K33" s="195" t="s">
        <v>4</v>
      </c>
      <c r="L33" s="198" t="s">
        <v>300</v>
      </c>
      <c r="M33" s="205" t="s">
        <v>15</v>
      </c>
      <c r="N33" s="222" t="s">
        <v>315</v>
      </c>
      <c r="O33" s="209"/>
      <c r="P33" s="218"/>
      <c r="Q33" s="273" t="s">
        <v>246</v>
      </c>
      <c r="R33" s="215" t="s">
        <v>248</v>
      </c>
      <c r="S33" s="245" t="s">
        <v>7</v>
      </c>
      <c r="T33" s="214" t="s">
        <v>155</v>
      </c>
      <c r="U33" s="18"/>
      <c r="V33" s="180" t="s">
        <v>118</v>
      </c>
      <c r="W33" s="175">
        <f t="shared" si="1"/>
        <v>1</v>
      </c>
      <c r="X33" s="181">
        <v>3</v>
      </c>
    </row>
    <row r="34" spans="1:24">
      <c r="A34" s="141"/>
      <c r="B34" s="258">
        <f t="shared" si="2"/>
        <v>42483</v>
      </c>
      <c r="C34" s="30" t="s">
        <v>2</v>
      </c>
      <c r="D34" s="227" t="s">
        <v>259</v>
      </c>
      <c r="E34" s="25" t="s">
        <v>1</v>
      </c>
      <c r="F34" s="232" t="s">
        <v>184</v>
      </c>
      <c r="G34" s="35" t="s">
        <v>19</v>
      </c>
      <c r="H34" s="235" t="s">
        <v>242</v>
      </c>
      <c r="I34" s="162" t="s">
        <v>100</v>
      </c>
      <c r="J34" s="215" t="s">
        <v>135</v>
      </c>
      <c r="K34" s="195" t="s">
        <v>4</v>
      </c>
      <c r="L34" s="198" t="s">
        <v>299</v>
      </c>
      <c r="M34" s="253" t="s">
        <v>11</v>
      </c>
      <c r="N34" s="222"/>
      <c r="O34" s="209"/>
      <c r="P34" s="218"/>
      <c r="Q34" s="321" t="s">
        <v>308</v>
      </c>
      <c r="R34" s="218" t="s">
        <v>304</v>
      </c>
      <c r="S34" s="245" t="s">
        <v>7</v>
      </c>
      <c r="T34" s="214" t="s">
        <v>155</v>
      </c>
      <c r="U34" s="18"/>
      <c r="V34" s="180" t="s">
        <v>22</v>
      </c>
      <c r="W34" s="175">
        <f t="shared" si="1"/>
        <v>0</v>
      </c>
      <c r="X34" s="181">
        <v>3</v>
      </c>
    </row>
    <row r="35" spans="1:24">
      <c r="A35" s="141"/>
      <c r="B35" s="258">
        <f t="shared" si="2"/>
        <v>42484</v>
      </c>
      <c r="C35" s="19" t="s">
        <v>5</v>
      </c>
      <c r="D35" s="229" t="s">
        <v>243</v>
      </c>
      <c r="E35" s="37" t="s">
        <v>18</v>
      </c>
      <c r="F35" s="232" t="s">
        <v>260</v>
      </c>
      <c r="G35" s="36" t="s">
        <v>20</v>
      </c>
      <c r="H35" s="237" t="s">
        <v>172</v>
      </c>
      <c r="I35" s="162" t="s">
        <v>100</v>
      </c>
      <c r="J35" s="215" t="s">
        <v>136</v>
      </c>
      <c r="K35" s="319" t="s">
        <v>309</v>
      </c>
      <c r="L35" s="198" t="s">
        <v>311</v>
      </c>
      <c r="M35" s="253" t="s">
        <v>11</v>
      </c>
      <c r="N35" s="222"/>
      <c r="O35" s="279" t="s">
        <v>276</v>
      </c>
      <c r="P35" s="215" t="s">
        <v>279</v>
      </c>
      <c r="Q35" s="322" t="s">
        <v>305</v>
      </c>
      <c r="R35" s="317" t="s">
        <v>303</v>
      </c>
      <c r="S35" s="245" t="s">
        <v>7</v>
      </c>
      <c r="T35" s="214" t="s">
        <v>155</v>
      </c>
      <c r="U35" s="18"/>
      <c r="V35" s="180" t="s">
        <v>119</v>
      </c>
      <c r="W35" s="175">
        <f t="shared" si="1"/>
        <v>3</v>
      </c>
      <c r="X35" s="181">
        <v>3</v>
      </c>
    </row>
    <row r="36" spans="1:24" ht="19" thickBot="1">
      <c r="A36" s="144"/>
      <c r="B36" s="259">
        <f t="shared" si="2"/>
        <v>42485</v>
      </c>
      <c r="C36" s="39" t="s">
        <v>1</v>
      </c>
      <c r="D36" s="230" t="s">
        <v>173</v>
      </c>
      <c r="E36" s="40" t="s">
        <v>24</v>
      </c>
      <c r="F36" s="242" t="s">
        <v>244</v>
      </c>
      <c r="G36" s="297"/>
      <c r="H36" s="298"/>
      <c r="I36" s="201" t="s">
        <v>100</v>
      </c>
      <c r="J36" s="215" t="s">
        <v>150</v>
      </c>
      <c r="K36" s="320" t="s">
        <v>310</v>
      </c>
      <c r="L36" s="202" t="s">
        <v>312</v>
      </c>
      <c r="M36" s="206" t="s">
        <v>15</v>
      </c>
      <c r="N36" s="244" t="s">
        <v>316</v>
      </c>
      <c r="O36" s="210"/>
      <c r="P36" s="203"/>
      <c r="Q36" s="299"/>
      <c r="R36" s="299"/>
      <c r="S36" s="299"/>
      <c r="T36" s="300"/>
      <c r="U36" s="18"/>
      <c r="V36" s="180" t="s">
        <v>145</v>
      </c>
      <c r="W36" s="175">
        <f t="shared" si="1"/>
        <v>3</v>
      </c>
      <c r="X36" s="181">
        <v>3</v>
      </c>
    </row>
    <row r="37" spans="1:24" ht="19" thickBot="1">
      <c r="A37" s="41"/>
      <c r="B37" s="41"/>
      <c r="C37" s="42"/>
      <c r="D37" s="43"/>
      <c r="E37" s="44"/>
      <c r="F37" s="14"/>
      <c r="G37" s="42"/>
      <c r="H37" s="14"/>
      <c r="I37" s="14"/>
      <c r="J37" s="14"/>
      <c r="K37" s="14"/>
      <c r="L37" s="14"/>
      <c r="M37" s="14"/>
      <c r="N37" s="14"/>
      <c r="O37" s="45"/>
      <c r="P37" s="45"/>
      <c r="Q37" s="46"/>
      <c r="R37" s="46"/>
      <c r="S37" s="46"/>
      <c r="T37" s="47"/>
      <c r="U37" s="46"/>
      <c r="V37" s="180" t="s">
        <v>23</v>
      </c>
      <c r="W37" s="175">
        <f t="shared" si="1"/>
        <v>3</v>
      </c>
      <c r="X37" s="181">
        <v>3</v>
      </c>
    </row>
    <row r="38" spans="1:24">
      <c r="A38" s="41"/>
      <c r="B38" s="41"/>
      <c r="C38" s="48" t="s">
        <v>25</v>
      </c>
      <c r="D38" s="49"/>
      <c r="E38" s="50"/>
      <c r="F38" s="51"/>
      <c r="G38" s="52"/>
      <c r="H38" s="51"/>
      <c r="I38" s="51"/>
      <c r="J38" s="51"/>
      <c r="K38" s="51"/>
      <c r="L38" s="53"/>
      <c r="M38" s="14"/>
      <c r="N38" s="14"/>
      <c r="O38" s="294" t="s">
        <v>102</v>
      </c>
      <c r="P38" s="295"/>
      <c r="Q38" s="295"/>
      <c r="R38" s="295"/>
      <c r="S38" s="295"/>
      <c r="T38" s="295"/>
      <c r="U38" s="46"/>
      <c r="V38" s="182" t="s">
        <v>305</v>
      </c>
      <c r="W38" s="175">
        <f t="shared" si="1"/>
        <v>6</v>
      </c>
      <c r="X38" s="183"/>
    </row>
    <row r="39" spans="1:24">
      <c r="A39" s="54"/>
      <c r="B39" s="43"/>
      <c r="C39" s="55" t="s">
        <v>0</v>
      </c>
      <c r="D39" s="56"/>
      <c r="E39" s="57"/>
      <c r="F39" s="56"/>
      <c r="G39" s="58"/>
      <c r="H39" s="14"/>
      <c r="I39" s="59" t="s">
        <v>26</v>
      </c>
      <c r="J39" s="60"/>
      <c r="K39" s="60"/>
      <c r="L39" s="61"/>
      <c r="M39" s="62"/>
      <c r="O39" s="295"/>
      <c r="P39" s="295"/>
      <c r="Q39" s="295"/>
      <c r="R39" s="295"/>
      <c r="S39" s="295"/>
      <c r="T39" s="295"/>
      <c r="U39" s="2"/>
      <c r="V39" s="174" t="s">
        <v>286</v>
      </c>
      <c r="W39" s="175">
        <f t="shared" si="1"/>
        <v>4</v>
      </c>
      <c r="X39" s="183"/>
    </row>
    <row r="40" spans="1:24">
      <c r="A40" s="46"/>
      <c r="B40" s="41"/>
      <c r="C40" s="63" t="s">
        <v>27</v>
      </c>
      <c r="D40" s="64" t="s">
        <v>28</v>
      </c>
      <c r="E40" s="64" t="s">
        <v>29</v>
      </c>
      <c r="F40" s="64" t="s">
        <v>30</v>
      </c>
      <c r="G40" s="65"/>
      <c r="H40" s="66"/>
      <c r="I40" s="67" t="s">
        <v>27</v>
      </c>
      <c r="J40" s="64" t="s">
        <v>28</v>
      </c>
      <c r="K40" s="64" t="s">
        <v>29</v>
      </c>
      <c r="L40" s="68" t="s">
        <v>30</v>
      </c>
      <c r="M40" s="66"/>
      <c r="N40" s="66"/>
      <c r="O40" s="295"/>
      <c r="P40" s="295"/>
      <c r="Q40" s="295"/>
      <c r="R40" s="295"/>
      <c r="S40" s="295"/>
      <c r="T40" s="295"/>
      <c r="U40" s="69"/>
      <c r="V40" s="174" t="s">
        <v>288</v>
      </c>
      <c r="W40" s="175">
        <f t="shared" si="1"/>
        <v>5</v>
      </c>
      <c r="X40" s="183"/>
    </row>
    <row r="41" spans="1:24">
      <c r="A41" s="46"/>
      <c r="B41" s="66"/>
      <c r="C41" s="70">
        <f>D41+E41+F41</f>
        <v>92</v>
      </c>
      <c r="D41" s="71">
        <f>COUNTA(D4:D20)+COUNTA(D22:D36)</f>
        <v>30</v>
      </c>
      <c r="E41" s="71">
        <f>COUNTA(F4:F20)+COUNTA(F22:F36)</f>
        <v>32</v>
      </c>
      <c r="F41" s="71">
        <f>COUNTA(H4:H20)+COUNTA(H22:H36)</f>
        <v>30</v>
      </c>
      <c r="G41" s="72"/>
      <c r="H41" s="73" t="s">
        <v>31</v>
      </c>
      <c r="I41" s="74">
        <f>J41+K41+L41</f>
        <v>169</v>
      </c>
      <c r="J41" s="75">
        <f>COUNTA(J4:J36)+COUNTA(L4:L36)</f>
        <v>54</v>
      </c>
      <c r="K41" s="75">
        <f>COUNTA(N4:N36)+COUNTA(P4:P36)</f>
        <v>58</v>
      </c>
      <c r="L41" s="76">
        <f>COUNTA(R4:R36)+COUNTA(T4:T36)</f>
        <v>57</v>
      </c>
      <c r="M41" s="66"/>
      <c r="N41" s="66"/>
      <c r="O41" s="295"/>
      <c r="P41" s="295"/>
      <c r="Q41" s="295"/>
      <c r="R41" s="295"/>
      <c r="S41" s="295"/>
      <c r="T41" s="295"/>
      <c r="U41" s="69"/>
      <c r="V41" s="174"/>
      <c r="W41" s="175">
        <f t="shared" si="1"/>
        <v>0</v>
      </c>
      <c r="X41" s="183"/>
    </row>
    <row r="42" spans="1:24" ht="19" thickBot="1">
      <c r="A42" s="77"/>
      <c r="B42" s="2"/>
      <c r="C42" s="78">
        <f>D42+E42+F42</f>
        <v>92</v>
      </c>
      <c r="D42" s="79">
        <v>30</v>
      </c>
      <c r="E42" s="79">
        <v>32</v>
      </c>
      <c r="F42" s="79">
        <v>30</v>
      </c>
      <c r="G42" s="80"/>
      <c r="H42" s="81" t="s">
        <v>32</v>
      </c>
      <c r="I42" s="82">
        <f>J42+K42+L42</f>
        <v>184</v>
      </c>
      <c r="J42" s="79">
        <v>60</v>
      </c>
      <c r="K42" s="79">
        <v>64</v>
      </c>
      <c r="L42" s="83">
        <v>60</v>
      </c>
      <c r="M42" s="69"/>
      <c r="N42" s="69"/>
      <c r="O42" s="295"/>
      <c r="P42" s="295"/>
      <c r="Q42" s="295"/>
      <c r="R42" s="295"/>
      <c r="S42" s="295"/>
      <c r="T42" s="295"/>
      <c r="U42" s="2"/>
      <c r="V42" s="174"/>
      <c r="W42" s="175">
        <f t="shared" si="1"/>
        <v>0</v>
      </c>
      <c r="X42" s="183"/>
    </row>
    <row r="43" spans="1:24">
      <c r="A43" s="77"/>
      <c r="B43" s="77"/>
      <c r="C43" s="84"/>
      <c r="D43" s="18"/>
      <c r="E43" s="84"/>
      <c r="F43" s="18"/>
      <c r="G43" s="84"/>
      <c r="H43" s="18"/>
      <c r="I43" s="18"/>
      <c r="J43" s="18"/>
      <c r="K43" s="18"/>
      <c r="L43" s="18"/>
      <c r="M43" s="18"/>
      <c r="N43" s="18"/>
      <c r="O43" s="295"/>
      <c r="P43" s="295"/>
      <c r="Q43" s="295"/>
      <c r="R43" s="295"/>
      <c r="S43" s="295"/>
      <c r="T43" s="295"/>
      <c r="U43" s="18"/>
      <c r="V43" s="174"/>
      <c r="W43" s="175">
        <f t="shared" si="1"/>
        <v>0</v>
      </c>
      <c r="X43" s="183"/>
    </row>
    <row r="44" spans="1:24">
      <c r="A44" s="77"/>
      <c r="B44" s="77"/>
      <c r="C44" s="62" t="s">
        <v>130</v>
      </c>
      <c r="K44" s="77"/>
      <c r="L44" s="77"/>
      <c r="M44" s="18"/>
      <c r="N44" s="18"/>
      <c r="O44" s="295"/>
      <c r="P44" s="295"/>
      <c r="Q44" s="295"/>
      <c r="R44" s="295"/>
      <c r="S44" s="295"/>
      <c r="T44" s="295"/>
      <c r="U44" s="18"/>
      <c r="V44" s="174"/>
      <c r="W44" s="175">
        <f t="shared" si="1"/>
        <v>0</v>
      </c>
      <c r="X44" s="183"/>
    </row>
    <row r="45" spans="1:24" ht="18" customHeight="1">
      <c r="A45" s="77"/>
      <c r="B45" s="77"/>
      <c r="C45" s="77"/>
      <c r="D45" s="77"/>
      <c r="E45" s="77" t="s">
        <v>56</v>
      </c>
      <c r="F45" s="77"/>
      <c r="G45" t="s">
        <v>58</v>
      </c>
      <c r="H45" s="77"/>
      <c r="I45" s="77"/>
      <c r="J45" s="77"/>
      <c r="K45" s="77" t="s">
        <v>131</v>
      </c>
      <c r="L45" s="77"/>
      <c r="M45" s="18"/>
      <c r="N45" s="18"/>
      <c r="O45" s="295"/>
      <c r="P45" s="295"/>
      <c r="Q45" s="295"/>
      <c r="R45" s="295"/>
      <c r="S45" s="295"/>
      <c r="T45" s="295"/>
      <c r="U45" s="18"/>
      <c r="V45" s="182"/>
      <c r="W45" s="175">
        <f t="shared" si="1"/>
        <v>0</v>
      </c>
      <c r="X45" s="183"/>
    </row>
    <row r="46" spans="1:24">
      <c r="A46" s="77"/>
      <c r="B46" s="77"/>
      <c r="C46" s="60" t="s">
        <v>53</v>
      </c>
      <c r="D46" s="60"/>
      <c r="E46" s="60" t="s">
        <v>57</v>
      </c>
      <c r="F46" s="155"/>
      <c r="G46" s="149"/>
      <c r="H46" s="60" t="s">
        <v>127</v>
      </c>
      <c r="I46" s="60"/>
      <c r="J46" s="60"/>
      <c r="K46" t="s">
        <v>78</v>
      </c>
      <c r="L46" s="85"/>
      <c r="M46" s="2"/>
      <c r="N46" s="2"/>
      <c r="O46" s="295"/>
      <c r="P46" s="295"/>
      <c r="Q46" s="295"/>
      <c r="R46" s="295"/>
      <c r="S46" s="295"/>
      <c r="T46" s="295"/>
      <c r="U46" s="18"/>
      <c r="V46" s="182"/>
      <c r="W46" s="175">
        <f t="shared" si="1"/>
        <v>0</v>
      </c>
      <c r="X46" s="183"/>
    </row>
    <row r="47" spans="1:24">
      <c r="A47" s="85"/>
      <c r="B47" s="85"/>
      <c r="C47" s="62" t="s">
        <v>54</v>
      </c>
      <c r="D47" s="62"/>
      <c r="E47" s="62" t="s">
        <v>59</v>
      </c>
      <c r="F47" s="62"/>
      <c r="G47" s="150"/>
      <c r="H47" s="62" t="s">
        <v>128</v>
      </c>
      <c r="I47" s="156"/>
      <c r="J47" s="156"/>
      <c r="K47" t="s">
        <v>79</v>
      </c>
      <c r="L47" s="154"/>
      <c r="O47" s="295"/>
      <c r="P47" s="295"/>
      <c r="Q47" s="295"/>
      <c r="R47" s="295"/>
      <c r="S47" s="295"/>
      <c r="T47" s="295"/>
      <c r="U47" s="2"/>
      <c r="V47" s="182"/>
      <c r="W47" s="175">
        <f t="shared" si="1"/>
        <v>0</v>
      </c>
      <c r="X47" s="183"/>
    </row>
    <row r="48" spans="1:24" ht="19" thickBot="1">
      <c r="C48" s="157" t="s">
        <v>55</v>
      </c>
      <c r="D48" s="157"/>
      <c r="E48" s="157" t="s">
        <v>60</v>
      </c>
      <c r="F48" s="157"/>
      <c r="G48" s="151"/>
      <c r="H48" s="157" t="s">
        <v>129</v>
      </c>
      <c r="I48" s="158"/>
      <c r="J48" s="158"/>
      <c r="K48" t="s">
        <v>80</v>
      </c>
      <c r="L48" s="154"/>
      <c r="O48" s="295"/>
      <c r="P48" s="295"/>
      <c r="Q48" s="295"/>
      <c r="R48" s="295"/>
      <c r="S48" s="295"/>
      <c r="T48" s="295"/>
      <c r="V48" s="176"/>
      <c r="W48" s="177">
        <f>COUNTIF($C$4:$T$36,V48)</f>
        <v>0</v>
      </c>
      <c r="X48" s="184"/>
    </row>
    <row r="49" spans="3:24" ht="19" thickTop="1">
      <c r="V49" s="159" t="s">
        <v>77</v>
      </c>
      <c r="W49" s="86">
        <f>SUM(W9:W48)</f>
        <v>173</v>
      </c>
      <c r="X49" s="160">
        <v>184</v>
      </c>
    </row>
    <row r="50" spans="3:24">
      <c r="C50" s="154"/>
      <c r="D50" s="154"/>
      <c r="G50" s="154"/>
      <c r="H50" s="154"/>
      <c r="I50" s="154"/>
      <c r="J50" s="154"/>
      <c r="K50" s="154"/>
      <c r="L50" s="154"/>
    </row>
    <row r="51" spans="3:24">
      <c r="C51" s="154"/>
      <c r="D51" s="154"/>
      <c r="E51" s="154"/>
      <c r="F51" s="154"/>
      <c r="G51" s="154"/>
      <c r="H51" s="154"/>
      <c r="I51" s="154"/>
      <c r="J51" s="154"/>
      <c r="K51" s="154"/>
      <c r="L51" s="154"/>
    </row>
    <row r="52" spans="3:24">
      <c r="C52" s="154"/>
      <c r="D52" s="154"/>
      <c r="E52" s="154"/>
      <c r="F52" s="154"/>
      <c r="G52" s="154"/>
      <c r="H52" s="154"/>
      <c r="I52" s="154"/>
      <c r="J52" s="154"/>
      <c r="K52" s="154"/>
      <c r="L52" s="154"/>
    </row>
  </sheetData>
  <customSheetViews>
    <customSheetView guid="{7EF389CE-2E25-1243-B730-A31C03F14094}" scale="125" showGridLines="0">
      <selection activeCell="X6" sqref="X6"/>
      <pageSetup paperSize="9" orientation="portrait" horizontalDpi="4294967292" verticalDpi="4294967292"/>
    </customSheetView>
  </customSheetViews>
  <mergeCells count="18">
    <mergeCell ref="O38:T48"/>
    <mergeCell ref="V2:W2"/>
    <mergeCell ref="G36:H36"/>
    <mergeCell ref="Q36:T36"/>
    <mergeCell ref="C4:D4"/>
    <mergeCell ref="I4:L4"/>
    <mergeCell ref="G20:H20"/>
    <mergeCell ref="Q20:T20"/>
    <mergeCell ref="C22:D22"/>
    <mergeCell ref="I22:L22"/>
    <mergeCell ref="C1:H1"/>
    <mergeCell ref="I1:T1"/>
    <mergeCell ref="C2:D2"/>
    <mergeCell ref="E2:F2"/>
    <mergeCell ref="G2:H2"/>
    <mergeCell ref="I2:L2"/>
    <mergeCell ref="M2:P2"/>
    <mergeCell ref="Q2:T2"/>
  </mergeCells>
  <phoneticPr fontId="2"/>
  <conditionalFormatting sqref="W9:W49">
    <cfRule type="expression" dxfId="7" priority="5">
      <formula>W9&gt;X9</formula>
    </cfRule>
    <cfRule type="expression" dxfId="6" priority="6">
      <formula>W9&lt;X9</formula>
    </cfRule>
  </conditionalFormatting>
  <conditionalFormatting sqref="W4:W7">
    <cfRule type="expression" dxfId="5" priority="3">
      <formula>W4&gt;X4</formula>
    </cfRule>
    <cfRule type="expression" dxfId="4" priority="4">
      <formula>W4&lt;X4</formula>
    </cfRule>
  </conditionalFormatting>
  <conditionalFormatting sqref="C41:F41">
    <cfRule type="expression" dxfId="3" priority="2">
      <formula>C41&lt;C42</formula>
    </cfRule>
  </conditionalFormatting>
  <conditionalFormatting sqref="I41:L41">
    <cfRule type="expression" dxfId="2" priority="1">
      <formula>I41&lt;I42</formula>
    </cfRule>
  </conditionalFormatting>
  <printOptions horizontalCentered="1" verticalCentered="1"/>
  <pageMargins left="0" right="0" top="0" bottom="0" header="0" footer="0"/>
  <pageSetup paperSize="8" scale="81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D17" sqref="D17"/>
    </sheetView>
  </sheetViews>
  <sheetFormatPr baseColWidth="12" defaultRowHeight="18" x14ac:dyDescent="0"/>
  <cols>
    <col min="1" max="1" width="21.6640625" customWidth="1"/>
    <col min="2" max="2" width="12.83203125" customWidth="1"/>
    <col min="3" max="3" width="10.6640625" customWidth="1"/>
    <col min="4" max="4" width="11.1640625" style="160" customWidth="1"/>
    <col min="5" max="5" width="10.1640625" customWidth="1"/>
  </cols>
  <sheetData>
    <row r="1" spans="1:5" ht="44">
      <c r="A1" s="87" t="s">
        <v>81</v>
      </c>
      <c r="B1" s="87"/>
      <c r="C1" s="87"/>
      <c r="D1" s="87"/>
    </row>
    <row r="2" spans="1:5" ht="84" thickBot="1">
      <c r="A2" s="163" t="s">
        <v>82</v>
      </c>
      <c r="B2" s="163" t="s">
        <v>83</v>
      </c>
      <c r="C2" s="163" t="s">
        <v>84</v>
      </c>
      <c r="D2" s="163" t="s">
        <v>85</v>
      </c>
      <c r="E2" s="163" t="s">
        <v>86</v>
      </c>
    </row>
    <row r="3" spans="1:5" ht="19" thickTop="1">
      <c r="A3" s="46" t="s">
        <v>36</v>
      </c>
      <c r="B3" s="46">
        <v>18</v>
      </c>
      <c r="C3" s="88">
        <f>$D$7*B3/$B$6</f>
        <v>42.46153846153846</v>
      </c>
      <c r="D3" s="46">
        <v>42</v>
      </c>
      <c r="E3" s="152">
        <f t="shared" ref="E3:E6" si="0">D3/B3</f>
        <v>2.3333333333333335</v>
      </c>
    </row>
    <row r="4" spans="1:5">
      <c r="A4" s="46" t="s">
        <v>37</v>
      </c>
      <c r="B4" s="46">
        <v>16</v>
      </c>
      <c r="C4" s="88">
        <f>$D$7*B4/$B$6</f>
        <v>37.743589743589745</v>
      </c>
      <c r="D4" s="46">
        <v>38</v>
      </c>
      <c r="E4" s="152">
        <f t="shared" si="0"/>
        <v>2.375</v>
      </c>
    </row>
    <row r="5" spans="1:5">
      <c r="A5" s="164" t="s">
        <v>38</v>
      </c>
      <c r="B5" s="164">
        <v>5</v>
      </c>
      <c r="C5" s="165">
        <f>$D$7*B5/$B$6</f>
        <v>11.794871794871796</v>
      </c>
      <c r="D5" s="164">
        <v>12</v>
      </c>
      <c r="E5" s="166">
        <f t="shared" si="0"/>
        <v>2.4</v>
      </c>
    </row>
    <row r="6" spans="1:5">
      <c r="A6" s="87" t="s">
        <v>34</v>
      </c>
      <c r="B6" s="87">
        <f>B3+B4+B5</f>
        <v>39</v>
      </c>
      <c r="C6" s="87"/>
      <c r="D6" s="87">
        <f>D3+D4+D5</f>
        <v>92</v>
      </c>
      <c r="E6" s="153">
        <f t="shared" si="0"/>
        <v>2.358974358974359</v>
      </c>
    </row>
    <row r="7" spans="1:5">
      <c r="A7" s="87" t="s">
        <v>35</v>
      </c>
      <c r="B7" s="87"/>
      <c r="C7" s="87"/>
      <c r="D7" s="87">
        <v>92</v>
      </c>
    </row>
    <row r="10" spans="1:5" ht="31">
      <c r="A10" s="87" t="s">
        <v>87</v>
      </c>
      <c r="B10" s="87"/>
      <c r="C10" s="87"/>
      <c r="D10" s="87"/>
    </row>
    <row r="11" spans="1:5" ht="84" thickBot="1">
      <c r="A11" s="163" t="s">
        <v>33</v>
      </c>
      <c r="B11" s="163" t="s">
        <v>83</v>
      </c>
      <c r="C11" s="163" t="s">
        <v>84</v>
      </c>
      <c r="D11" s="163" t="s">
        <v>85</v>
      </c>
      <c r="E11" s="163" t="s">
        <v>86</v>
      </c>
    </row>
    <row r="12" spans="1:5" ht="19" thickTop="1">
      <c r="A12" t="s">
        <v>100</v>
      </c>
      <c r="B12">
        <v>12</v>
      </c>
      <c r="C12" s="88">
        <f t="shared" ref="C12:C40" si="1">$D$42*B12/$B$41</f>
        <v>33.454545454545453</v>
      </c>
      <c r="D12" s="46">
        <v>33</v>
      </c>
      <c r="E12" s="152">
        <f>D12/B12</f>
        <v>2.75</v>
      </c>
    </row>
    <row r="13" spans="1:5">
      <c r="A13" t="s">
        <v>6</v>
      </c>
      <c r="B13">
        <v>7</v>
      </c>
      <c r="C13" s="88">
        <f t="shared" si="1"/>
        <v>19.515151515151516</v>
      </c>
      <c r="D13" s="46">
        <v>19</v>
      </c>
      <c r="E13" s="152">
        <f t="shared" ref="E13:E40" si="2">D13/B13</f>
        <v>2.7142857142857144</v>
      </c>
    </row>
    <row r="14" spans="1:5">
      <c r="A14" t="s">
        <v>14</v>
      </c>
      <c r="B14">
        <v>6</v>
      </c>
      <c r="C14" s="88">
        <f t="shared" si="1"/>
        <v>16.727272727272727</v>
      </c>
      <c r="D14" s="46">
        <v>16</v>
      </c>
      <c r="E14" s="152">
        <f t="shared" si="2"/>
        <v>2.6666666666666665</v>
      </c>
    </row>
    <row r="15" spans="1:5">
      <c r="A15" t="s">
        <v>103</v>
      </c>
      <c r="B15">
        <v>5</v>
      </c>
      <c r="C15" s="88">
        <f t="shared" si="1"/>
        <v>13.939393939393939</v>
      </c>
      <c r="D15" s="46">
        <v>13</v>
      </c>
      <c r="E15" s="152">
        <f t="shared" si="2"/>
        <v>2.6</v>
      </c>
    </row>
    <row r="16" spans="1:5">
      <c r="A16" t="s">
        <v>120</v>
      </c>
      <c r="B16">
        <v>4</v>
      </c>
      <c r="C16" s="88">
        <f t="shared" si="1"/>
        <v>11.151515151515152</v>
      </c>
      <c r="D16" s="46">
        <v>11</v>
      </c>
      <c r="E16" s="152">
        <f t="shared" si="2"/>
        <v>2.75</v>
      </c>
    </row>
    <row r="17" spans="1:5">
      <c r="A17" t="s">
        <v>15</v>
      </c>
      <c r="B17">
        <v>3</v>
      </c>
      <c r="C17" s="88">
        <f t="shared" si="1"/>
        <v>8.3636363636363633</v>
      </c>
      <c r="D17" s="46">
        <v>7</v>
      </c>
      <c r="E17" s="152">
        <f t="shared" si="2"/>
        <v>2.3333333333333335</v>
      </c>
    </row>
    <row r="18" spans="1:5">
      <c r="A18" t="s">
        <v>101</v>
      </c>
      <c r="B18">
        <v>3</v>
      </c>
      <c r="C18" s="88">
        <f t="shared" si="1"/>
        <v>8.3636363636363633</v>
      </c>
      <c r="D18" s="46">
        <v>7</v>
      </c>
      <c r="E18" s="152">
        <f t="shared" si="2"/>
        <v>2.3333333333333335</v>
      </c>
    </row>
    <row r="19" spans="1:5">
      <c r="A19" t="s">
        <v>104</v>
      </c>
      <c r="B19">
        <v>2</v>
      </c>
      <c r="C19" s="88">
        <f t="shared" si="1"/>
        <v>5.5757575757575761</v>
      </c>
      <c r="D19" s="46">
        <v>6</v>
      </c>
      <c r="E19" s="152">
        <f t="shared" si="2"/>
        <v>3</v>
      </c>
    </row>
    <row r="20" spans="1:5">
      <c r="A20" t="s">
        <v>105</v>
      </c>
      <c r="B20">
        <v>2</v>
      </c>
      <c r="C20" s="88">
        <f t="shared" si="1"/>
        <v>5.5757575757575761</v>
      </c>
      <c r="D20" s="46">
        <v>6</v>
      </c>
      <c r="E20" s="152">
        <f t="shared" si="2"/>
        <v>3</v>
      </c>
    </row>
    <row r="21" spans="1:5">
      <c r="A21" t="s">
        <v>106</v>
      </c>
      <c r="B21">
        <v>2</v>
      </c>
      <c r="C21" s="88">
        <f t="shared" si="1"/>
        <v>5.5757575757575761</v>
      </c>
      <c r="D21" s="46">
        <v>6</v>
      </c>
      <c r="E21" s="152">
        <f t="shared" si="2"/>
        <v>3</v>
      </c>
    </row>
    <row r="22" spans="1:5">
      <c r="A22" t="s">
        <v>10</v>
      </c>
      <c r="B22">
        <v>2</v>
      </c>
      <c r="C22" s="88">
        <f t="shared" si="1"/>
        <v>5.5757575757575761</v>
      </c>
      <c r="D22" s="46">
        <v>6</v>
      </c>
      <c r="E22" s="152">
        <f t="shared" si="2"/>
        <v>3</v>
      </c>
    </row>
    <row r="23" spans="1:5">
      <c r="A23" t="s">
        <v>107</v>
      </c>
      <c r="B23">
        <v>1</v>
      </c>
      <c r="C23" s="88">
        <f t="shared" si="1"/>
        <v>2.7878787878787881</v>
      </c>
      <c r="D23" s="46">
        <v>3</v>
      </c>
      <c r="E23" s="152">
        <f t="shared" si="2"/>
        <v>3</v>
      </c>
    </row>
    <row r="24" spans="1:5">
      <c r="A24" t="s">
        <v>108</v>
      </c>
      <c r="B24">
        <v>1</v>
      </c>
      <c r="C24" s="88">
        <f t="shared" si="1"/>
        <v>2.7878787878787881</v>
      </c>
      <c r="D24" s="46">
        <v>3</v>
      </c>
      <c r="E24" s="152">
        <f t="shared" si="2"/>
        <v>3</v>
      </c>
    </row>
    <row r="25" spans="1:5">
      <c r="A25" t="s">
        <v>109</v>
      </c>
      <c r="B25">
        <v>1</v>
      </c>
      <c r="C25" s="88">
        <f t="shared" si="1"/>
        <v>2.7878787878787881</v>
      </c>
      <c r="D25" s="46">
        <v>3</v>
      </c>
      <c r="E25" s="152">
        <f t="shared" si="2"/>
        <v>3</v>
      </c>
    </row>
    <row r="26" spans="1:5">
      <c r="A26" t="s">
        <v>110</v>
      </c>
      <c r="B26">
        <v>1</v>
      </c>
      <c r="C26" s="88">
        <f t="shared" si="1"/>
        <v>2.7878787878787881</v>
      </c>
      <c r="D26" s="46">
        <v>3</v>
      </c>
      <c r="E26" s="152">
        <f t="shared" si="2"/>
        <v>3</v>
      </c>
    </row>
    <row r="27" spans="1:5">
      <c r="A27" t="s">
        <v>21</v>
      </c>
      <c r="B27">
        <v>1</v>
      </c>
      <c r="C27" s="88">
        <f t="shared" si="1"/>
        <v>2.7878787878787881</v>
      </c>
      <c r="D27" s="46">
        <v>3</v>
      </c>
      <c r="E27" s="152">
        <f t="shared" si="2"/>
        <v>3</v>
      </c>
    </row>
    <row r="28" spans="1:5">
      <c r="A28" t="s">
        <v>111</v>
      </c>
      <c r="B28">
        <v>1</v>
      </c>
      <c r="C28" s="88">
        <f t="shared" si="1"/>
        <v>2.7878787878787881</v>
      </c>
      <c r="D28" s="46">
        <v>3</v>
      </c>
      <c r="E28" s="152">
        <f t="shared" si="2"/>
        <v>3</v>
      </c>
    </row>
    <row r="29" spans="1:5">
      <c r="A29" t="s">
        <v>112</v>
      </c>
      <c r="B29">
        <v>1</v>
      </c>
      <c r="C29" s="88">
        <f t="shared" si="1"/>
        <v>2.7878787878787881</v>
      </c>
      <c r="D29" s="46">
        <v>3</v>
      </c>
      <c r="E29" s="152">
        <f t="shared" si="2"/>
        <v>3</v>
      </c>
    </row>
    <row r="30" spans="1:5">
      <c r="A30" t="s">
        <v>113</v>
      </c>
      <c r="B30">
        <v>1</v>
      </c>
      <c r="C30" s="88">
        <f t="shared" si="1"/>
        <v>2.7878787878787881</v>
      </c>
      <c r="D30" s="46">
        <v>3</v>
      </c>
      <c r="E30" s="152">
        <f t="shared" si="2"/>
        <v>3</v>
      </c>
    </row>
    <row r="31" spans="1:5">
      <c r="A31" t="s">
        <v>114</v>
      </c>
      <c r="B31">
        <v>1</v>
      </c>
      <c r="C31" s="88">
        <f t="shared" si="1"/>
        <v>2.7878787878787881</v>
      </c>
      <c r="D31" s="46">
        <v>3</v>
      </c>
      <c r="E31" s="152">
        <f t="shared" si="2"/>
        <v>3</v>
      </c>
    </row>
    <row r="32" spans="1:5">
      <c r="A32" t="s">
        <v>115</v>
      </c>
      <c r="B32">
        <v>1</v>
      </c>
      <c r="C32" s="88">
        <f t="shared" si="1"/>
        <v>2.7878787878787881</v>
      </c>
      <c r="D32" s="46">
        <v>3</v>
      </c>
      <c r="E32" s="152">
        <f t="shared" si="2"/>
        <v>3</v>
      </c>
    </row>
    <row r="33" spans="1:5">
      <c r="A33" t="s">
        <v>116</v>
      </c>
      <c r="B33">
        <v>1</v>
      </c>
      <c r="C33" s="88">
        <f t="shared" si="1"/>
        <v>2.7878787878787881</v>
      </c>
      <c r="D33" s="46">
        <v>3</v>
      </c>
      <c r="E33" s="152">
        <f t="shared" si="2"/>
        <v>3</v>
      </c>
    </row>
    <row r="34" spans="1:5">
      <c r="A34" t="s">
        <v>117</v>
      </c>
      <c r="B34">
        <v>1</v>
      </c>
      <c r="C34" s="88">
        <f t="shared" si="1"/>
        <v>2.7878787878787881</v>
      </c>
      <c r="D34" s="46">
        <v>3</v>
      </c>
      <c r="E34" s="152">
        <f t="shared" si="2"/>
        <v>3</v>
      </c>
    </row>
    <row r="35" spans="1:5">
      <c r="A35" t="s">
        <v>16</v>
      </c>
      <c r="B35">
        <v>1</v>
      </c>
      <c r="C35" s="88">
        <f t="shared" si="1"/>
        <v>2.7878787878787881</v>
      </c>
      <c r="D35" s="46">
        <v>3</v>
      </c>
      <c r="E35" s="152">
        <f t="shared" si="2"/>
        <v>3</v>
      </c>
    </row>
    <row r="36" spans="1:5">
      <c r="A36" t="s">
        <v>118</v>
      </c>
      <c r="B36">
        <v>1</v>
      </c>
      <c r="C36" s="88">
        <f t="shared" si="1"/>
        <v>2.7878787878787881</v>
      </c>
      <c r="D36" s="46">
        <v>3</v>
      </c>
      <c r="E36" s="152">
        <f t="shared" si="2"/>
        <v>3</v>
      </c>
    </row>
    <row r="37" spans="1:5">
      <c r="A37" t="s">
        <v>22</v>
      </c>
      <c r="B37">
        <v>1</v>
      </c>
      <c r="C37" s="88">
        <f t="shared" si="1"/>
        <v>2.7878787878787881</v>
      </c>
      <c r="D37" s="46">
        <v>3</v>
      </c>
      <c r="E37" s="152">
        <f t="shared" si="2"/>
        <v>3</v>
      </c>
    </row>
    <row r="38" spans="1:5">
      <c r="A38" t="s">
        <v>119</v>
      </c>
      <c r="B38">
        <v>1</v>
      </c>
      <c r="C38" s="88">
        <f t="shared" si="1"/>
        <v>2.7878787878787881</v>
      </c>
      <c r="D38" s="46">
        <v>3</v>
      </c>
      <c r="E38" s="152">
        <f t="shared" si="2"/>
        <v>3</v>
      </c>
    </row>
    <row r="39" spans="1:5">
      <c r="A39" t="s">
        <v>12</v>
      </c>
      <c r="B39">
        <v>1</v>
      </c>
      <c r="C39" s="88">
        <f t="shared" si="1"/>
        <v>2.7878787878787881</v>
      </c>
      <c r="D39" s="46">
        <v>3</v>
      </c>
      <c r="E39" s="152">
        <f t="shared" si="2"/>
        <v>3</v>
      </c>
    </row>
    <row r="40" spans="1:5">
      <c r="A40" s="167" t="s">
        <v>23</v>
      </c>
      <c r="B40" s="167">
        <v>1</v>
      </c>
      <c r="C40" s="165">
        <f t="shared" si="1"/>
        <v>2.7878787878787881</v>
      </c>
      <c r="D40" s="164">
        <v>3</v>
      </c>
      <c r="E40" s="166">
        <f t="shared" si="2"/>
        <v>3</v>
      </c>
    </row>
    <row r="41" spans="1:5">
      <c r="A41" s="87" t="s">
        <v>88</v>
      </c>
      <c r="B41" s="87">
        <f>SUM(B12:B40)</f>
        <v>66</v>
      </c>
      <c r="C41" s="87"/>
      <c r="D41" s="87">
        <f>SUM(D12:D40)</f>
        <v>184</v>
      </c>
      <c r="E41" s="153">
        <f t="shared" ref="E41" si="3">D41/B41</f>
        <v>2.7878787878787881</v>
      </c>
    </row>
    <row r="42" spans="1:5" ht="31">
      <c r="A42" s="87" t="s">
        <v>89</v>
      </c>
      <c r="B42" s="87"/>
      <c r="C42" s="87"/>
      <c r="D42" s="87">
        <v>184</v>
      </c>
      <c r="E42" s="153"/>
    </row>
    <row r="43" spans="1:5">
      <c r="A43" s="87"/>
      <c r="B43" s="87"/>
      <c r="C43" s="87"/>
      <c r="D43" s="87"/>
      <c r="E43" s="153"/>
    </row>
    <row r="44" spans="1:5">
      <c r="A44" s="87"/>
      <c r="B44" s="87"/>
      <c r="C44" s="87"/>
      <c r="D44" s="87"/>
    </row>
  </sheetData>
  <customSheetViews>
    <customSheetView guid="{7EF389CE-2E25-1243-B730-A31C03F14094}" topLeftCell="A47">
      <selection activeCell="D20" sqref="D20"/>
      <pageSetup paperSize="9" orientation="portrait" horizontalDpi="4294967292" verticalDpi="4294967292"/>
    </customSheetView>
  </customSheetViews>
  <phoneticPr fontId="2"/>
  <conditionalFormatting sqref="E12:E40">
    <cfRule type="expression" dxfId="1" priority="4">
      <formula>E12&gt;$E$41</formula>
    </cfRule>
  </conditionalFormatting>
  <conditionalFormatting sqref="E3:E5">
    <cfRule type="expression" dxfId="0" priority="3">
      <formula>E3&gt;$E$6</formula>
    </cfRule>
  </conditionalFormatting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="150" zoomScaleNormal="150" zoomScalePageLayoutView="150" workbookViewId="0">
      <selection activeCell="K21" sqref="K21"/>
    </sheetView>
  </sheetViews>
  <sheetFormatPr baseColWidth="12" defaultRowHeight="18" x14ac:dyDescent="0"/>
  <cols>
    <col min="1" max="1" width="15.6640625" customWidth="1"/>
  </cols>
  <sheetData>
    <row r="1" spans="1:12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38" customHeight="1">
      <c r="A2" s="89"/>
      <c r="B2" s="315" t="s">
        <v>90</v>
      </c>
      <c r="C2" s="315"/>
      <c r="D2" s="315"/>
      <c r="E2" s="90"/>
      <c r="F2" s="90"/>
      <c r="G2" s="90"/>
      <c r="H2" s="90"/>
      <c r="I2" s="90"/>
      <c r="J2" s="90"/>
      <c r="K2" s="90"/>
      <c r="L2" s="90"/>
    </row>
    <row r="3" spans="1:12" ht="32" thickBot="1">
      <c r="A3" s="89"/>
      <c r="B3" s="91" t="s">
        <v>91</v>
      </c>
      <c r="C3" s="91" t="s">
        <v>92</v>
      </c>
      <c r="D3" s="92" t="s">
        <v>93</v>
      </c>
      <c r="E3" s="90"/>
      <c r="F3" s="90"/>
      <c r="G3" s="90"/>
      <c r="H3" s="90"/>
      <c r="I3" s="90"/>
      <c r="J3" s="90"/>
      <c r="K3" s="90"/>
      <c r="L3" s="90"/>
    </row>
    <row r="4" spans="1:12" ht="19" customHeight="1" thickBot="1">
      <c r="A4" s="89" t="s">
        <v>94</v>
      </c>
      <c r="B4" s="93" t="s">
        <v>39</v>
      </c>
      <c r="C4" s="94" t="s">
        <v>40</v>
      </c>
      <c r="D4" s="95" t="s">
        <v>40</v>
      </c>
      <c r="E4" s="90"/>
      <c r="F4" s="96"/>
      <c r="G4" s="90"/>
      <c r="H4" s="90"/>
      <c r="I4" s="90"/>
      <c r="J4" s="90"/>
      <c r="K4" s="90"/>
      <c r="L4" s="90"/>
    </row>
    <row r="5" spans="1:12" ht="19" thickBot="1">
      <c r="A5" s="89" t="s">
        <v>95</v>
      </c>
      <c r="B5" s="97" t="s">
        <v>40</v>
      </c>
      <c r="C5" s="98"/>
      <c r="D5" s="99"/>
      <c r="E5" s="90"/>
      <c r="F5" s="90"/>
      <c r="G5" s="90"/>
      <c r="H5" s="90"/>
      <c r="I5" s="90"/>
      <c r="J5" s="90"/>
      <c r="K5" s="90"/>
      <c r="L5" s="90"/>
    </row>
    <row r="6" spans="1:12" ht="19" thickBot="1">
      <c r="A6" s="89"/>
      <c r="B6" s="99"/>
      <c r="C6" s="99"/>
      <c r="D6" s="100"/>
      <c r="E6" s="90"/>
      <c r="F6" s="90"/>
      <c r="G6" s="90"/>
      <c r="H6" s="90"/>
      <c r="I6" s="90"/>
      <c r="J6" s="90"/>
      <c r="K6" s="90"/>
      <c r="L6" s="90"/>
    </row>
    <row r="7" spans="1:12" ht="19" thickBot="1">
      <c r="A7" s="89" t="s">
        <v>94</v>
      </c>
      <c r="B7" s="99"/>
      <c r="C7" s="101" t="s">
        <v>41</v>
      </c>
      <c r="D7" s="95" t="s">
        <v>42</v>
      </c>
      <c r="E7" s="90"/>
      <c r="F7" s="96" t="s">
        <v>99</v>
      </c>
      <c r="G7" s="90"/>
      <c r="H7" s="90"/>
      <c r="I7" s="90"/>
      <c r="J7" s="90"/>
      <c r="K7" s="90"/>
      <c r="L7" s="90"/>
    </row>
    <row r="8" spans="1:12" ht="19" thickBot="1">
      <c r="A8" s="89" t="s">
        <v>95</v>
      </c>
      <c r="B8" s="102" t="s">
        <v>42</v>
      </c>
      <c r="C8" s="98"/>
      <c r="D8" s="99"/>
      <c r="E8" s="90"/>
      <c r="F8" s="90"/>
      <c r="G8" s="90"/>
      <c r="H8" s="90"/>
      <c r="I8" s="90"/>
      <c r="J8" s="90"/>
      <c r="K8" s="90"/>
      <c r="L8" s="90"/>
    </row>
    <row r="9" spans="1:12" ht="19" thickBot="1">
      <c r="A9" s="89"/>
      <c r="B9" s="99"/>
      <c r="C9" s="100"/>
      <c r="D9" s="99"/>
      <c r="E9" s="90"/>
      <c r="F9" s="90"/>
      <c r="G9" s="90"/>
      <c r="H9" s="90"/>
      <c r="I9" s="90"/>
      <c r="J9" s="90"/>
      <c r="K9" s="90"/>
      <c r="L9" s="90"/>
    </row>
    <row r="10" spans="1:12" ht="19" thickBot="1">
      <c r="A10" s="89" t="s">
        <v>94</v>
      </c>
      <c r="B10" s="99"/>
      <c r="C10" s="99"/>
      <c r="D10" s="103" t="s">
        <v>43</v>
      </c>
      <c r="E10" s="90"/>
      <c r="F10" s="90"/>
      <c r="G10" s="90"/>
      <c r="H10" s="90"/>
      <c r="I10" s="90"/>
      <c r="J10" s="90"/>
      <c r="K10" s="90"/>
      <c r="L10" s="90"/>
    </row>
    <row r="11" spans="1:12" ht="19" thickBot="1">
      <c r="A11" s="89" t="s">
        <v>95</v>
      </c>
      <c r="B11" s="104" t="s">
        <v>44</v>
      </c>
      <c r="C11" s="94" t="s">
        <v>44</v>
      </c>
      <c r="D11" s="103" t="s">
        <v>43</v>
      </c>
      <c r="E11" s="90"/>
      <c r="F11" s="90"/>
      <c r="G11" s="90"/>
      <c r="H11" s="90"/>
      <c r="I11" s="90"/>
      <c r="J11" s="90"/>
      <c r="K11" s="90"/>
      <c r="L11" s="90"/>
    </row>
    <row r="12" spans="1:12" ht="19" thickBot="1">
      <c r="A12" s="89" t="s">
        <v>96</v>
      </c>
      <c r="B12" s="97" t="s">
        <v>42</v>
      </c>
      <c r="C12" s="105"/>
      <c r="D12" s="105"/>
      <c r="E12" s="90"/>
      <c r="F12" s="90"/>
      <c r="G12" s="90"/>
      <c r="H12" s="90"/>
      <c r="I12" s="90"/>
      <c r="J12" s="90"/>
      <c r="K12" s="90"/>
      <c r="L12" s="90"/>
    </row>
    <row r="13" spans="1:12">
      <c r="A13" s="89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</row>
    <row r="14" spans="1:12">
      <c r="A14" s="89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</row>
    <row r="15" spans="1:12">
      <c r="A15" s="89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</row>
    <row r="16" spans="1:12" ht="38" customHeight="1">
      <c r="A16" s="89"/>
      <c r="B16" s="316" t="s">
        <v>98</v>
      </c>
      <c r="C16" s="316"/>
      <c r="D16" s="316"/>
      <c r="E16" s="316"/>
      <c r="F16" s="316"/>
      <c r="G16" s="316"/>
      <c r="H16" s="316"/>
      <c r="I16" s="316"/>
      <c r="J16" s="316"/>
      <c r="K16" s="316"/>
      <c r="L16" s="316"/>
    </row>
    <row r="17" spans="1:12" ht="32" thickBot="1">
      <c r="A17" s="89"/>
      <c r="B17" s="91" t="s">
        <v>91</v>
      </c>
      <c r="C17" s="91" t="s">
        <v>92</v>
      </c>
      <c r="D17" s="92" t="s">
        <v>93</v>
      </c>
      <c r="E17" s="90"/>
      <c r="F17" s="91" t="s">
        <v>91</v>
      </c>
      <c r="G17" s="91" t="s">
        <v>92</v>
      </c>
      <c r="H17" s="92" t="s">
        <v>93</v>
      </c>
      <c r="I17" s="90"/>
      <c r="J17" s="91" t="s">
        <v>91</v>
      </c>
      <c r="K17" s="91" t="s">
        <v>92</v>
      </c>
      <c r="L17" s="92" t="s">
        <v>93</v>
      </c>
    </row>
    <row r="18" spans="1:12">
      <c r="A18" s="89" t="s">
        <v>94</v>
      </c>
      <c r="B18" s="93" t="s">
        <v>45</v>
      </c>
      <c r="C18" s="106"/>
      <c r="D18" s="107"/>
      <c r="E18" s="90"/>
      <c r="F18" s="108"/>
      <c r="G18" s="109" t="s">
        <v>41</v>
      </c>
      <c r="H18" s="107"/>
      <c r="I18" s="90"/>
      <c r="J18" s="108"/>
      <c r="K18" s="106"/>
      <c r="L18" s="110" t="s">
        <v>43</v>
      </c>
    </row>
    <row r="19" spans="1:12">
      <c r="A19" s="89" t="s">
        <v>95</v>
      </c>
      <c r="B19" s="111"/>
      <c r="C19" s="112"/>
      <c r="D19" s="113"/>
      <c r="E19" s="90"/>
      <c r="F19" s="114"/>
      <c r="G19" s="115" t="s">
        <v>41</v>
      </c>
      <c r="H19" s="116"/>
      <c r="I19" s="90"/>
      <c r="J19" s="114"/>
      <c r="K19" s="117"/>
      <c r="L19" s="120" t="s">
        <v>47</v>
      </c>
    </row>
    <row r="20" spans="1:12">
      <c r="A20" s="89" t="s">
        <v>96</v>
      </c>
      <c r="B20" s="118" t="s">
        <v>39</v>
      </c>
      <c r="C20" s="119"/>
      <c r="D20" s="113"/>
      <c r="E20" s="90"/>
      <c r="F20" s="114"/>
      <c r="G20" s="115" t="s">
        <v>46</v>
      </c>
      <c r="H20" s="116"/>
      <c r="I20" s="90"/>
      <c r="J20" s="114"/>
      <c r="K20" s="117"/>
      <c r="L20" s="120" t="s">
        <v>47</v>
      </c>
    </row>
    <row r="21" spans="1:12" ht="19" thickBot="1">
      <c r="A21" s="89" t="s">
        <v>97</v>
      </c>
      <c r="B21" s="121"/>
      <c r="C21" s="122"/>
      <c r="D21" s="123"/>
      <c r="E21" s="90"/>
      <c r="F21" s="124"/>
      <c r="G21" s="125" t="s">
        <v>48</v>
      </c>
      <c r="H21" s="126"/>
      <c r="I21" s="90"/>
      <c r="J21" s="124"/>
      <c r="K21" s="127"/>
      <c r="L21" s="120" t="s">
        <v>47</v>
      </c>
    </row>
    <row r="22" spans="1:12" ht="19" thickBot="1">
      <c r="A22" s="89"/>
      <c r="B22" s="90"/>
      <c r="C22" s="90"/>
      <c r="D22" s="90"/>
      <c r="E22" s="90"/>
      <c r="F22" s="90"/>
      <c r="G22" s="90"/>
      <c r="H22" s="90"/>
      <c r="I22" s="90"/>
      <c r="J22" s="128"/>
      <c r="K22" s="128"/>
      <c r="L22" s="100"/>
    </row>
    <row r="23" spans="1:12">
      <c r="A23" s="89" t="s">
        <v>94</v>
      </c>
      <c r="B23" s="93" t="s">
        <v>39</v>
      </c>
      <c r="C23" s="129"/>
      <c r="D23" s="130"/>
      <c r="E23" s="90"/>
      <c r="F23" s="108"/>
      <c r="G23" s="109" t="s">
        <v>41</v>
      </c>
      <c r="H23" s="107"/>
      <c r="I23" s="90"/>
      <c r="J23" s="108"/>
      <c r="K23" s="106"/>
      <c r="L23" s="110" t="s">
        <v>49</v>
      </c>
    </row>
    <row r="24" spans="1:12">
      <c r="A24" s="89" t="s">
        <v>95</v>
      </c>
      <c r="B24" s="131"/>
      <c r="C24" s="115" t="s">
        <v>50</v>
      </c>
      <c r="D24" s="132"/>
      <c r="E24" s="90"/>
      <c r="F24" s="114"/>
      <c r="G24" s="117"/>
      <c r="H24" s="120" t="s">
        <v>49</v>
      </c>
      <c r="I24" s="90"/>
      <c r="J24" s="114"/>
      <c r="K24" s="117"/>
      <c r="L24" s="116"/>
    </row>
    <row r="25" spans="1:12" ht="19" thickBot="1">
      <c r="A25" s="89" t="s">
        <v>96</v>
      </c>
      <c r="B25" s="121"/>
      <c r="C25" s="133"/>
      <c r="D25" s="134" t="s">
        <v>49</v>
      </c>
      <c r="E25" s="90"/>
      <c r="F25" s="124"/>
      <c r="G25" s="127"/>
      <c r="H25" s="126"/>
      <c r="I25" s="90"/>
      <c r="J25" s="124"/>
      <c r="K25" s="125" t="s">
        <v>50</v>
      </c>
      <c r="L25" s="126"/>
    </row>
    <row r="26" spans="1:12" ht="19" thickBot="1">
      <c r="A26" s="89"/>
      <c r="B26" s="99"/>
      <c r="C26" s="100"/>
      <c r="D26" s="99"/>
      <c r="E26" s="90"/>
      <c r="F26" s="90"/>
      <c r="G26" s="90"/>
      <c r="H26" s="90"/>
      <c r="I26" s="90"/>
      <c r="J26" s="90"/>
      <c r="K26" s="90"/>
      <c r="L26" s="90"/>
    </row>
    <row r="27" spans="1:12">
      <c r="A27" s="89" t="s">
        <v>94</v>
      </c>
      <c r="B27" s="93" t="s">
        <v>51</v>
      </c>
      <c r="C27" s="129"/>
      <c r="D27" s="130"/>
      <c r="E27" s="90"/>
      <c r="F27" s="90"/>
      <c r="G27" s="90"/>
      <c r="H27" s="90"/>
      <c r="I27" s="90"/>
      <c r="J27" s="90"/>
      <c r="K27" s="90"/>
      <c r="L27" s="90"/>
    </row>
    <row r="28" spans="1:12">
      <c r="A28" s="89" t="s">
        <v>95</v>
      </c>
      <c r="B28" s="131"/>
      <c r="C28" s="115" t="s">
        <v>50</v>
      </c>
      <c r="D28" s="132"/>
      <c r="E28" s="90"/>
      <c r="F28" s="90"/>
      <c r="G28" s="90"/>
      <c r="H28" s="90"/>
      <c r="I28" s="90"/>
      <c r="J28" s="90"/>
      <c r="K28" s="90"/>
      <c r="L28" s="90"/>
    </row>
    <row r="29" spans="1:12" ht="19" thickBot="1">
      <c r="A29" s="89" t="s">
        <v>96</v>
      </c>
      <c r="B29" s="121"/>
      <c r="C29" s="125" t="s">
        <v>50</v>
      </c>
      <c r="D29" s="135"/>
      <c r="E29" s="90"/>
      <c r="F29" s="136"/>
      <c r="G29" s="136"/>
      <c r="H29" s="136"/>
      <c r="I29" s="90"/>
      <c r="J29" s="90"/>
      <c r="K29" s="90"/>
      <c r="L29" s="90"/>
    </row>
    <row r="30" spans="1:12" ht="19" thickBot="1">
      <c r="A30" s="89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</row>
    <row r="31" spans="1:12">
      <c r="A31" s="89" t="s">
        <v>94</v>
      </c>
      <c r="B31" s="93" t="s">
        <v>51</v>
      </c>
      <c r="C31" s="106"/>
      <c r="D31" s="107"/>
      <c r="E31" s="90"/>
      <c r="F31" s="90"/>
      <c r="G31" s="90"/>
      <c r="H31" s="90"/>
      <c r="I31" s="90"/>
      <c r="J31" s="90"/>
      <c r="K31" s="90"/>
      <c r="L31" s="90"/>
    </row>
    <row r="32" spans="1:12">
      <c r="A32" s="89" t="s">
        <v>95</v>
      </c>
      <c r="B32" s="111"/>
      <c r="C32" s="115" t="s">
        <v>52</v>
      </c>
      <c r="D32" s="113"/>
      <c r="E32" s="90"/>
      <c r="F32" s="90"/>
      <c r="G32" s="90"/>
      <c r="H32" s="90"/>
      <c r="I32" s="90"/>
      <c r="J32" s="90"/>
      <c r="K32" s="90"/>
      <c r="L32" s="90"/>
    </row>
    <row r="33" spans="1:12" ht="19" thickBot="1">
      <c r="A33" s="89" t="s">
        <v>96</v>
      </c>
      <c r="B33" s="137"/>
      <c r="C33" s="138"/>
      <c r="D33" s="139"/>
      <c r="E33" s="90"/>
      <c r="F33" s="90"/>
      <c r="G33" s="90"/>
      <c r="H33" s="90"/>
      <c r="I33" s="90"/>
      <c r="J33" s="90"/>
      <c r="K33" s="90"/>
      <c r="L33" s="90"/>
    </row>
  </sheetData>
  <customSheetViews>
    <customSheetView guid="{7EF389CE-2E25-1243-B730-A31C03F14094}">
      <selection activeCell="G10" sqref="G10"/>
      <pageSetup paperSize="9" orientation="portrait" horizontalDpi="4294967292" verticalDpi="4294967292"/>
    </customSheetView>
  </customSheetViews>
  <mergeCells count="2">
    <mergeCell ref="B2:D2"/>
    <mergeCell ref="B16:L16"/>
  </mergeCells>
  <phoneticPr fontId="2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Shift Assign Table</vt:lpstr>
      <vt:lpstr>Charges for each Institutes</vt:lpstr>
      <vt:lpstr>(Typical Pattern of person)</vt:lpstr>
    </vt:vector>
  </TitlesOfParts>
  <Company>大阪市立大学 理学研究科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神田 展行</dc:creator>
  <cp:lastModifiedBy>Kanda</cp:lastModifiedBy>
  <cp:lastPrinted>2016-02-01T09:12:12Z</cp:lastPrinted>
  <dcterms:created xsi:type="dcterms:W3CDTF">2016-01-07T14:08:11Z</dcterms:created>
  <dcterms:modified xsi:type="dcterms:W3CDTF">2016-02-12T16:33:02Z</dcterms:modified>
</cp:coreProperties>
</file>